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34" r:id="rId2"/>
    <sheet name="Análisis de precio unitario (2" sheetId="38" r:id="rId3"/>
    <sheet name="Cuadrillas M de O" sheetId="6" r:id="rId4"/>
    <sheet name="Costos Auxiliares" sheetId="30" r:id="rId5"/>
    <sheet name="Análisis de costos horarios" sheetId="13" r:id="rId6"/>
    <sheet name="Materiales" sheetId="32" r:id="rId7"/>
    <sheet name="Tabulador M de O" sheetId="7" r:id="rId8"/>
  </sheets>
  <definedNames>
    <definedName name="_xlnm.Print_Area" localSheetId="1">AJUSTE!$A$1:$M$95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4" l="1"/>
  <c r="M93" i="34"/>
  <c r="L93" i="34"/>
  <c r="L92" i="34"/>
  <c r="M92" i="34" s="1"/>
  <c r="L91" i="34"/>
  <c r="M91" i="34" s="1"/>
  <c r="L90" i="34"/>
  <c r="M90" i="34" s="1"/>
  <c r="M89" i="34"/>
  <c r="L89" i="34"/>
  <c r="L88" i="34"/>
  <c r="M88" i="34" s="1"/>
  <c r="L87" i="34"/>
  <c r="M87" i="34" s="1"/>
  <c r="L86" i="34"/>
  <c r="M86" i="34" s="1"/>
  <c r="M85" i="34"/>
  <c r="L85" i="34"/>
  <c r="L84" i="34"/>
  <c r="M84" i="34" s="1"/>
  <c r="L83" i="34"/>
  <c r="M83" i="34" s="1"/>
  <c r="L82" i="34"/>
  <c r="M82" i="34" s="1"/>
  <c r="M81" i="34"/>
  <c r="L81" i="34"/>
  <c r="L80" i="34"/>
  <c r="M80" i="34" s="1"/>
  <c r="L79" i="34"/>
  <c r="M79" i="34" s="1"/>
  <c r="L78" i="34"/>
  <c r="M78" i="34" s="1"/>
  <c r="M77" i="34"/>
  <c r="L77" i="34"/>
  <c r="L76" i="34"/>
  <c r="M76" i="34" s="1"/>
  <c r="L75" i="34"/>
  <c r="M75" i="34" s="1"/>
  <c r="L74" i="34"/>
  <c r="M74" i="34" s="1"/>
  <c r="L71" i="34"/>
  <c r="M71" i="34" s="1"/>
  <c r="L70" i="34"/>
  <c r="M70" i="34" s="1"/>
  <c r="M69" i="34"/>
  <c r="L69" i="34"/>
  <c r="L68" i="34"/>
  <c r="M68" i="34" s="1"/>
  <c r="L67" i="34"/>
  <c r="M67" i="34" s="1"/>
  <c r="L66" i="34"/>
  <c r="M66" i="34" s="1"/>
  <c r="M65" i="34"/>
  <c r="L65" i="34"/>
  <c r="L64" i="34"/>
  <c r="M64" i="34" s="1"/>
  <c r="L63" i="34"/>
  <c r="M63" i="34" s="1"/>
  <c r="L62" i="34"/>
  <c r="M62" i="34" s="1"/>
  <c r="M61" i="34"/>
  <c r="L61" i="34"/>
  <c r="L60" i="34"/>
  <c r="M60" i="34" s="1"/>
  <c r="L59" i="34"/>
  <c r="M59" i="34" s="1"/>
  <c r="L58" i="34"/>
  <c r="M58" i="34" s="1"/>
  <c r="M57" i="34"/>
  <c r="L57" i="34"/>
  <c r="M54" i="34"/>
  <c r="L54" i="34"/>
  <c r="L53" i="34"/>
  <c r="M53" i="34" s="1"/>
  <c r="L52" i="34"/>
  <c r="M52" i="34" s="1"/>
  <c r="L51" i="34"/>
  <c r="M51" i="34" s="1"/>
  <c r="M50" i="34"/>
  <c r="L50" i="34"/>
  <c r="L49" i="34"/>
  <c r="M49" i="34" s="1"/>
  <c r="L48" i="34"/>
  <c r="M48" i="34" s="1"/>
  <c r="L45" i="34"/>
  <c r="M45" i="34" s="1"/>
  <c r="L44" i="34"/>
  <c r="M44" i="34" s="1"/>
  <c r="L43" i="34"/>
  <c r="M43" i="34" s="1"/>
  <c r="M42" i="34"/>
  <c r="L42" i="34"/>
  <c r="M39" i="34"/>
  <c r="L39" i="34"/>
  <c r="L38" i="34"/>
  <c r="M38" i="34" s="1"/>
  <c r="M40" i="34" s="1"/>
  <c r="M35" i="34"/>
  <c r="L35" i="34"/>
  <c r="L34" i="34"/>
  <c r="M34" i="34" s="1"/>
  <c r="L33" i="34"/>
  <c r="M33" i="34" s="1"/>
  <c r="L30" i="34"/>
  <c r="M30" i="34" s="1"/>
  <c r="L29" i="34"/>
  <c r="M29" i="34" s="1"/>
  <c r="M28" i="34"/>
  <c r="L28" i="34"/>
  <c r="L27" i="34"/>
  <c r="M27" i="34" s="1"/>
  <c r="L26" i="34"/>
  <c r="M26" i="34" s="1"/>
  <c r="L25" i="34"/>
  <c r="M25" i="34" s="1"/>
  <c r="M24" i="34"/>
  <c r="L24" i="34"/>
  <c r="L23" i="34"/>
  <c r="M23" i="34" s="1"/>
  <c r="L22" i="34"/>
  <c r="M22" i="34" s="1"/>
  <c r="L19" i="34"/>
  <c r="M19" i="34" s="1"/>
  <c r="L18" i="34"/>
  <c r="M18" i="34" s="1"/>
  <c r="L17" i="34"/>
  <c r="M17" i="34" s="1"/>
  <c r="M16" i="34"/>
  <c r="L16" i="34"/>
  <c r="L15" i="34"/>
  <c r="M15" i="34" s="1"/>
  <c r="L14" i="34"/>
  <c r="M14" i="34" s="1"/>
  <c r="L13" i="34"/>
  <c r="M13" i="34" s="1"/>
  <c r="M55" i="34" l="1"/>
  <c r="M31" i="34"/>
  <c r="M72" i="34"/>
  <c r="M20" i="34"/>
  <c r="M36" i="34"/>
  <c r="M46" i="34"/>
  <c r="M94" i="34"/>
  <c r="M95" i="34" s="1"/>
  <c r="H25" i="2" s="1"/>
  <c r="A3" i="30" l="1"/>
  <c r="A3" i="32" l="1"/>
  <c r="A3" i="7" l="1"/>
  <c r="A3" i="6"/>
  <c r="H24" i="2" l="1"/>
  <c r="D6" i="2" l="1"/>
  <c r="B6" i="34" s="1"/>
  <c r="A6" i="2"/>
  <c r="A6" i="34" s="1"/>
  <c r="A6" i="30" l="1"/>
  <c r="A6" i="32"/>
  <c r="D6" i="30"/>
  <c r="D6" i="32"/>
  <c r="D6" i="6"/>
  <c r="D6" i="7"/>
  <c r="A6" i="6"/>
  <c r="A6" i="7"/>
  <c r="H26" i="2" l="1"/>
</calcChain>
</file>

<file path=xl/sharedStrings.xml><?xml version="1.0" encoding="utf-8"?>
<sst xmlns="http://schemas.openxmlformats.org/spreadsheetml/2006/main" count="3484" uniqueCount="659">
  <si>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</si>
  <si>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</si>
  <si>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</si>
  <si>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</si>
  <si>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</si>
  <si>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</si>
  <si>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</si>
  <si>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</si>
  <si>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</si>
  <si>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</si>
  <si>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</si>
  <si>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</si>
  <si>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</si>
  <si>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</si>
  <si>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</si>
  <si>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</si>
  <si>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</si>
  <si>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</si>
  <si>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</si>
  <si>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</si>
  <si>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</si>
  <si>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</si>
  <si>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</si>
  <si>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</si>
  <si>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</si>
  <si>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</si>
  <si>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</si>
  <si>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</si>
  <si>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</si>
  <si>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</si>
  <si>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</si>
  <si>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</si>
  <si>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</si>
  <si>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</si>
  <si>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</si>
  <si>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</si>
  <si>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</si>
  <si>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</si>
  <si>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</si>
  <si>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</si>
  <si>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</si>
  <si>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</si>
  <si>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</si>
  <si>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</si>
  <si>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</si>
  <si>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</si>
  <si>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</si>
  <si>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</si>
  <si>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</si>
  <si>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</si>
  <si>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</si>
  <si>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</si>
  <si>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</si>
  <si>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</si>
  <si>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</si>
  <si>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</si>
  <si>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</si>
  <si>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</si>
  <si>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</si>
  <si>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</si>
  <si>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</si>
  <si>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</si>
  <si>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</si>
  <si>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</si>
  <si>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</si>
  <si>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</si>
  <si>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</si>
  <si>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</si>
  <si>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</si>
  <si>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</si>
  <si>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</si>
  <si>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</si>
  <si>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</si>
  <si>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</si>
  <si>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</si>
  <si>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</si>
  <si>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</si>
  <si>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</si>
  <si>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</si>
  <si>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</si>
  <si>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</si>
  <si>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</si>
  <si>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</si>
  <si>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</si>
  <si>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</si>
  <si>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</si>
  <si>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</si>
  <si>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</si>
  <si>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</si>
  <si>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</si>
  <si>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</si>
  <si>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</si>
  <si>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</si>
  <si>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</si>
  <si>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</si>
  <si>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</si>
  <si>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</si>
  <si>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</si>
  <si>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</si>
  <si>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</si>
  <si>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</si>
  <si>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</si>
  <si>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</si>
  <si>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</si>
  <si>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</si>
  <si>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</si>
  <si>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</si>
  <si>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</si>
  <si>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</si>
  <si>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</si>
  <si>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</si>
  <si>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</si>
  <si>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</si>
  <si>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</si>
  <si>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</si>
  <si>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</si>
  <si>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</si>
  <si>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</si>
  <si>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</si>
  <si>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</si>
  <si>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</si>
  <si>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</si>
  <si>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</si>
  <si>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</si>
  <si>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</si>
  <si>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</si>
  <si>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</si>
  <si>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</si>
  <si>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</si>
  <si>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</si>
  <si>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</si>
  <si>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</si>
  <si>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</si>
  <si>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</si>
  <si>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</si>
  <si>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</si>
  <si>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</si>
  <si>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</si>
  <si>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</si>
  <si>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</si>
  <si>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</si>
  <si>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</si>
  <si>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</si>
  <si>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</si>
  <si>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</si>
  <si>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</si>
  <si>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</si>
  <si>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</si>
  <si>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</si>
  <si>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</si>
  <si>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</si>
  <si>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</si>
  <si>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</si>
  <si>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</si>
  <si>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</si>
  <si>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</si>
  <si>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</si>
  <si>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</si>
  <si>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</si>
  <si>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</si>
  <si>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</si>
  <si>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</si>
  <si>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</si>
  <si>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</si>
  <si>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</si>
  <si>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</si>
  <si>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</si>
  <si>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</si>
  <si>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</si>
  <si>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</si>
  <si>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</si>
  <si>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</si>
  <si>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</si>
  <si>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</si>
  <si>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</si>
  <si>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</si>
  <si>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</si>
  <si>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</si>
  <si>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</si>
  <si>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</si>
  <si>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</si>
  <si>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</si>
  <si>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</si>
  <si>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</si>
  <si>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</si>
  <si>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</si>
  <si>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</si>
  <si>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</si>
  <si>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</si>
  <si>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</si>
  <si>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</si>
  <si>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</si>
  <si>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</si>
  <si>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</si>
  <si>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</si>
  <si>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</si>
  <si>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</si>
  <si>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</si>
  <si>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</si>
  <si>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</si>
  <si>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</si>
  <si>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</si>
  <si>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</si>
  <si>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</si>
  <si>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</si>
  <si>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</si>
  <si>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</si>
  <si>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</si>
  <si>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</si>
  <si>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</si>
  <si>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</si>
  <si>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</si>
  <si>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</si>
  <si>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</si>
  <si>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</si>
  <si>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</si>
  <si>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</si>
  <si>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</si>
  <si>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</si>
  <si>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</si>
  <si>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</si>
  <si>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</si>
  <si>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</si>
  <si>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</si>
  <si>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</si>
  <si>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</si>
  <si>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</si>
  <si>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</si>
  <si>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</si>
  <si>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</si>
  <si>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</si>
  <si>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</si>
  <si>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</si>
  <si>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</si>
  <si>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</si>
  <si>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</si>
  <si>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</si>
  <si>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</si>
  <si>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</si>
  <si>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</si>
  <si>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</si>
  <si>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</si>
  <si>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</si>
  <si>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</si>
  <si>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</si>
  <si>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</si>
  <si>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</si>
  <si>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</si>
  <si>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</si>
  <si>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</si>
  <si>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</si>
  <si>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</si>
  <si>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</si>
  <si>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</si>
  <si>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</si>
  <si>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</si>
  <si>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</si>
  <si>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</si>
  <si>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</si>
  <si>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</si>
  <si>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</si>
  <si>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</si>
  <si>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</si>
  <si>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</si>
  <si>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</si>
  <si>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</si>
  <si>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</si>
  <si>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</si>
  <si>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</si>
  <si>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</si>
  <si>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</si>
  <si>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</si>
  <si>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</si>
  <si>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</si>
  <si>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</si>
  <si>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</si>
  <si>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</si>
  <si>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</si>
  <si>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</si>
  <si>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</si>
  <si>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</si>
  <si>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</si>
  <si>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</si>
  <si>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</si>
  <si>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</si>
  <si>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</si>
  <si>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</si>
  <si>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</si>
  <si>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</si>
  <si>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</si>
  <si>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</si>
  <si>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</si>
  <si>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</si>
  <si>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</si>
  <si>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</si>
  <si>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</si>
  <si>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</si>
  <si>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</si>
  <si>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</si>
  <si>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</si>
  <si>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</si>
  <si>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</si>
  <si>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</si>
  <si>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</si>
  <si>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</si>
  <si>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</si>
  <si>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</si>
  <si>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</si>
  <si>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</si>
  <si>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</si>
  <si>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</si>
  <si>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</si>
  <si>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</si>
  <si>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</si>
  <si>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</si>
  <si>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</si>
  <si>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</si>
  <si>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</si>
  <si>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</si>
  <si>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</si>
  <si>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</si>
  <si>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</si>
  <si>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</si>
  <si>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</si>
  <si>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</si>
  <si>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</si>
  <si>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</si>
  <si>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</si>
  <si>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</si>
  <si>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</si>
  <si>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</si>
  <si>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</si>
  <si>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</si>
  <si>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</si>
  <si>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</si>
  <si>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</si>
  <si>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</si>
  <si>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</si>
  <si>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</si>
  <si>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</si>
  <si>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</si>
  <si>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</si>
  <si>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</si>
  <si>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</si>
  <si>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</si>
  <si>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</si>
  <si>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</si>
  <si>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</si>
  <si>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</si>
  <si>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</si>
  <si>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</si>
  <si>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</si>
  <si>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</si>
  <si>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</si>
  <si>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</si>
  <si>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</si>
  <si>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</si>
  <si>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</si>
  <si>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</si>
  <si>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</si>
  <si>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</si>
  <si>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</si>
  <si>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</si>
  <si>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</si>
  <si>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</si>
  <si>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</si>
  <si>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</si>
  <si>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</si>
  <si>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</si>
  <si>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</si>
  <si>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</si>
  <si>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</si>
  <si>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</si>
  <si>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</si>
  <si>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</si>
  <si>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</si>
  <si>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</si>
  <si>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</si>
  <si>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</si>
  <si>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</si>
  <si>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</si>
  <si>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</si>
  <si>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</si>
  <si>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</si>
  <si>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</si>
  <si>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</si>
  <si>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</si>
  <si>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</si>
  <si>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</si>
  <si>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</si>
  <si>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</si>
  <si>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</si>
  <si>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</si>
  <si>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</si>
  <si>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</si>
  <si>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</si>
  <si>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</si>
  <si>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</si>
  <si>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</si>
  <si>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</si>
  <si>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</si>
  <si>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</si>
  <si>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</si>
  <si>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</si>
  <si>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</si>
  <si>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</si>
  <si>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</si>
  <si>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</si>
  <si>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</si>
  <si>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</si>
  <si>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</si>
  <si>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</si>
  <si>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</si>
  <si>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</si>
  <si>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</si>
  <si>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</si>
  <si>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</si>
  <si>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</si>
  <si>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</si>
  <si>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</si>
  <si>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</si>
  <si>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</si>
  <si>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</si>
  <si>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</si>
  <si>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</si>
  <si>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</si>
  <si>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</si>
  <si>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</si>
  <si>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</si>
  <si>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</si>
  <si>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</si>
  <si>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</si>
  <si>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</si>
  <si>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</si>
  <si>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</si>
  <si>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</si>
  <si>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</si>
  <si>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</si>
  <si>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</si>
  <si>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</si>
  <si>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</si>
  <si>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</si>
  <si>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</si>
  <si>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</si>
  <si>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</si>
  <si>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</si>
  <si>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</si>
  <si>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</si>
  <si>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</si>
  <si>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</si>
  <si>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</si>
  <si>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</si>
  <si>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</si>
  <si>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</si>
  <si>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</si>
  <si>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</si>
  <si>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</si>
  <si>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</si>
  <si>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</si>
  <si>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</si>
  <si>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</si>
  <si>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</si>
  <si>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</si>
  <si>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</si>
  <si>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</si>
  <si>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</si>
  <si>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</si>
  <si>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</si>
  <si>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</si>
  <si>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</si>
  <si>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</si>
  <si>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</si>
  <si>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</si>
  <si>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</si>
  <si>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</si>
  <si>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</si>
  <si>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</si>
  <si>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</si>
  <si>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</si>
  <si>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</si>
  <si>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</si>
  <si>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</si>
  <si>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</si>
  <si>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</si>
  <si>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</si>
  <si>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</si>
  <si>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</si>
  <si>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</si>
  <si>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</si>
  <si>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</si>
  <si>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</si>
  <si>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</si>
  <si>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</si>
  <si>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</si>
  <si>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</si>
  <si>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</si>
  <si>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</si>
  <si>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</si>
  <si>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</si>
  <si>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</si>
  <si>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</si>
  <si>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</si>
  <si>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</si>
  <si>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</si>
  <si>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</si>
  <si>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</si>
  <si>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</si>
  <si>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</si>
  <si>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</si>
  <si>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</si>
  <si>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</si>
  <si>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</si>
  <si>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</si>
  <si>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</si>
  <si>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</si>
  <si>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</si>
  <si>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</si>
  <si>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</si>
  <si>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</si>
  <si>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</si>
  <si>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</si>
  <si>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</si>
  <si>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</si>
  <si>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</si>
  <si>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</si>
  <si>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</si>
  <si>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</si>
  <si>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</si>
  <si>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</si>
  <si>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</si>
  <si>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</si>
  <si>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</si>
  <si>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</si>
  <si>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</si>
  <si>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</si>
  <si>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</si>
  <si>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</si>
  <si>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</si>
  <si>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</si>
  <si>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</si>
  <si>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</si>
  <si>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</si>
  <si>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</si>
  <si>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</si>
  <si>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</si>
  <si>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</si>
  <si>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</si>
  <si>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</si>
  <si>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</si>
  <si>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</si>
  <si>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</si>
  <si>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</si>
  <si>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</si>
  <si>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</si>
  <si>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</si>
  <si>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</si>
  <si>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</si>
  <si>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</si>
  <si>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</si>
  <si>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</si>
  <si>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</si>
  <si>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</si>
  <si>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</si>
  <si>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</si>
  <si>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BAS-TRA-S-230-T1</t>
  </si>
  <si>
    <t>SUSPENSIÓN, 230, T1</t>
  </si>
  <si>
    <t>BAS-TRA-D-230-T1</t>
  </si>
  <si>
    <t>DEFLEXIÓN, 230, T1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</si>
  <si>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</si>
  <si>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</si>
  <si>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</si>
  <si>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</si>
  <si>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</si>
  <si>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</si>
  <si>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</si>
  <si>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</si>
  <si>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</si>
  <si>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</si>
  <si>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</si>
  <si>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</si>
  <si>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</si>
  <si>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</si>
  <si>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</si>
  <si>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</si>
  <si>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</si>
  <si>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</si>
  <si>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</si>
  <si>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</si>
  <si>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</si>
  <si>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</si>
  <si>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</si>
  <si>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</si>
  <si>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</si>
  <si>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</si>
  <si>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</si>
  <si>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</si>
  <si>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</si>
  <si>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</si>
  <si>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</si>
  <si>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</si>
  <si>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</si>
  <si>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</si>
  <si>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</si>
  <si>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</si>
  <si>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</si>
  <si>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</si>
  <si>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</si>
  <si>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</si>
  <si>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</si>
  <si>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</si>
  <si>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</si>
  <si>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 xml:space="preserve">concreto a cielo abierto en cualquier tipo de material </t>
  </si>
  <si>
    <t xml:space="preserve">Excavación para cimentación de postes y pilas de </t>
  </si>
  <si>
    <t xml:space="preserve">CINCO MIL CIENTO SETENTA DOLARES 17  </t>
  </si>
  <si>
    <t xml:space="preserve">NUEVE MIL QUINIENTOS SESENTA Y OCHO DOLARES 44  </t>
  </si>
  <si>
    <t xml:space="preserve">TRESCIENTOS NOVENTA DOLARES 65  </t>
  </si>
  <si>
    <t xml:space="preserve">DOSCIENTOS SESENTA Y DOS MIL TREINTA Y SEIS DOLARES 50  </t>
  </si>
  <si>
    <t xml:space="preserve">DOCE MIL CIENTO CUARENTA Y NUEVE DOLARES 77  </t>
  </si>
  <si>
    <t>% por concepto 
 de Aranceles
locales</t>
  </si>
  <si>
    <t>2.D-1</t>
  </si>
  <si>
    <t>2.D-2</t>
  </si>
  <si>
    <t>2.D-3-B</t>
  </si>
  <si>
    <t xml:space="preserve">      Cimentación de torre 230 kv, poste de acero, suspensión 1 circuito</t>
  </si>
  <si>
    <t>2.D-4-B</t>
  </si>
  <si>
    <t xml:space="preserve">      Cimentación de torre 230 kv, poste de acero, deflexión 1 circuito</t>
  </si>
  <si>
    <t>2.D-5-B</t>
  </si>
  <si>
    <t xml:space="preserve">      Suministro y montaje de poste de acero</t>
  </si>
  <si>
    <t>2.D-6-B</t>
  </si>
  <si>
    <t xml:space="preserve">      Vestido de poste de concreto suspensión, incluye suministro de aislamiento y herrajes necesarios, 230 kV, 1 C/F, circuito doble</t>
  </si>
  <si>
    <t>2.D-7-B</t>
  </si>
  <si>
    <t xml:space="preserve">      Vestido de poste de concreto remate - deflexión, incluye suministro de aislamiento y herrajes necesarios, 230 kV, 1 C/F, circuito doble</t>
  </si>
  <si>
    <t>2.D-8</t>
  </si>
  <si>
    <t>2.D-9-B</t>
  </si>
  <si>
    <t>2.D-10-B</t>
  </si>
  <si>
    <t>C.F. CHR-006</t>
  </si>
  <si>
    <t>C.F. CHR-021</t>
  </si>
  <si>
    <t xml:space="preserve">VEINTIUN MIL TRESCIENTOS DIEZ Y NUEVE DOLARES 84  </t>
  </si>
  <si>
    <t>necesarios, 230 kV, 1 C/F, circuito doble</t>
  </si>
  <si>
    <t xml:space="preserve">Vestido de poste de concreto remate - deflexión, incluye suministro de aislamiento y herrajes </t>
  </si>
  <si>
    <t xml:space="preserve">SEIS MIL CIENTO TREINTA Y NUEVE DOLARES 97  </t>
  </si>
  <si>
    <t>kV, 1 C/F, circuito doble</t>
  </si>
  <si>
    <t xml:space="preserve">Vestido de poste de concreto suspensión, incluye suministro de aislamiento y herrajes necesarios, 230 </t>
  </si>
  <si>
    <t>Suministro y montaje de poste de acero</t>
  </si>
  <si>
    <t xml:space="preserve">NUEVE MIL SETECIENTOS NOVENTA Y UN DOLARES 1  </t>
  </si>
  <si>
    <t>colocacion</t>
  </si>
  <si>
    <t xml:space="preserve">f'c=250 kg/cm2 vibrado y curado, incluye acarreo y </t>
  </si>
  <si>
    <t xml:space="preserve">Fabricacion y colado en cimentacion de concreto simple </t>
  </si>
  <si>
    <t>Cimentación de torre 230 kv, poste de acero, deflexión 1 circuito</t>
  </si>
  <si>
    <t xml:space="preserve">TRES MIL TRESCIENTOS CINCUENTA Y CUATRO DOLARES 97  </t>
  </si>
  <si>
    <t>Cimentación de torre 230 kv, poste de acero, suspensión 1 circuito</t>
  </si>
  <si>
    <t xml:space="preserve">TRES MIL DIEZ Y NUEVE DOLARES 5  </t>
  </si>
  <si>
    <t>2.D.8</t>
  </si>
  <si>
    <t xml:space="preserve">   230 kV - 2C - 1km - ACAR 1024.5, 1 C/F Poste de acero</t>
  </si>
  <si>
    <t>2.D-11-8</t>
  </si>
  <si>
    <t xml:space="preserve">      Suministro, tendido y tensionado de cable conductor ACAR 1024.5, 1 C/F, circuito doble</t>
  </si>
  <si>
    <t xml:space="preserve">CIEN MIL CUATROCIENTOS NOVENTA Y NUEVE DOLARES 86  </t>
  </si>
  <si>
    <t>Suministro, tendido y tensionado de cable conductor ACAR 1024.5, 1 C/F, circuito doble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</si>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</sst>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0" fontId="0" fillId="0" borderId="71" xfId="0" applyBorder="1"/>
    <xf numFmtId="0" fontId="0" fillId="0" borderId="72" xfId="0" applyBorder="1" applyAlignment="1">
      <alignment vertical="top"/>
    </xf>
    <xf numFmtId="0" fontId="17" fillId="0" borderId="73" xfId="0" applyFont="1" applyBorder="1" applyAlignment="1">
      <alignment vertical="top"/>
    </xf>
    <xf numFmtId="0" fontId="17" fillId="0" borderId="73" xfId="0" applyFont="1" applyBorder="1" applyAlignment="1">
      <alignment horizontal="center" vertical="top"/>
    </xf>
    <xf numFmtId="0" fontId="17" fillId="0" borderId="73" xfId="0" applyFont="1" applyBorder="1" applyAlignment="1">
      <alignment vertical="top" wrapText="1"/>
    </xf>
    <xf numFmtId="43" fontId="17" fillId="0" borderId="73" xfId="1" applyFont="1" applyBorder="1" applyAlignment="1">
      <alignment vertical="top"/>
    </xf>
    <xf numFmtId="2" fontId="17" fillId="0" borderId="73" xfId="0" applyNumberFormat="1" applyFont="1" applyBorder="1" applyAlignment="1">
      <alignment vertical="top"/>
    </xf>
    <xf numFmtId="43" fontId="17" fillId="0" borderId="74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3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0" fillId="3" borderId="59" xfId="1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095500" cy="7215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07643" y="142876"/>
          <a:ext cx="3823494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55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219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5509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267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3281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33209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393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684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469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59904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587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5097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610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2.D.8</v>
      </c>
      <c r="B6" s="363"/>
      <c r="C6" s="364"/>
      <c r="D6" s="10" t="str">
        <f>+PRESUTO!D12</f>
        <v xml:space="preserve">   230 kV - 2C - 1km - ACAR 1024.5,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548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651</v>
      </c>
      <c r="D12" s="34" t="s">
        <v>652</v>
      </c>
      <c r="E12" s="15"/>
      <c r="F12" s="14"/>
      <c r="G12" s="14"/>
      <c r="H12" s="42">
        <v>490254.13</v>
      </c>
    </row>
    <row r="13" spans="1:8" ht="32.25" customHeight="1" x14ac:dyDescent="0.25">
      <c r="A13" s="337"/>
      <c r="B13" s="16"/>
      <c r="C13" s="16" t="s">
        <v>619</v>
      </c>
      <c r="D13" s="17" t="s">
        <v>186</v>
      </c>
      <c r="E13" s="18" t="s">
        <v>187</v>
      </c>
      <c r="F13" s="19">
        <v>1</v>
      </c>
      <c r="G13" s="19">
        <v>3019.05</v>
      </c>
      <c r="H13" s="22">
        <v>3019.05</v>
      </c>
    </row>
    <row r="14" spans="1:8" ht="32.25" customHeight="1" x14ac:dyDescent="0.25">
      <c r="A14" s="337"/>
      <c r="B14" s="16"/>
      <c r="C14" s="16" t="s">
        <v>620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621</v>
      </c>
      <c r="D15" s="17" t="s">
        <v>622</v>
      </c>
      <c r="E15" s="18" t="s">
        <v>189</v>
      </c>
      <c r="F15" s="19">
        <v>5</v>
      </c>
      <c r="G15" s="19">
        <v>3354.97</v>
      </c>
      <c r="H15" s="22">
        <v>16774.849999999999</v>
      </c>
    </row>
    <row r="16" spans="1:8" ht="32.25" customHeight="1" x14ac:dyDescent="0.25">
      <c r="A16" s="337"/>
      <c r="B16" s="16"/>
      <c r="C16" s="16" t="s">
        <v>623</v>
      </c>
      <c r="D16" s="17" t="s">
        <v>624</v>
      </c>
      <c r="E16" s="18" t="s">
        <v>189</v>
      </c>
      <c r="F16" s="19">
        <v>1.7</v>
      </c>
      <c r="G16" s="19">
        <v>9791.01</v>
      </c>
      <c r="H16" s="22">
        <v>16644.72</v>
      </c>
    </row>
    <row r="17" spans="1:8" ht="32.25" customHeight="1" x14ac:dyDescent="0.25">
      <c r="A17" s="337"/>
      <c r="B17" s="16"/>
      <c r="C17" s="16" t="s">
        <v>625</v>
      </c>
      <c r="D17" s="17" t="s">
        <v>626</v>
      </c>
      <c r="E17" s="18" t="s">
        <v>190</v>
      </c>
      <c r="F17" s="19">
        <v>1</v>
      </c>
      <c r="G17" s="19">
        <v>262036.5</v>
      </c>
      <c r="H17" s="22">
        <v>262036.5</v>
      </c>
    </row>
    <row r="18" spans="1:8" ht="32.25" customHeight="1" x14ac:dyDescent="0.25">
      <c r="A18" s="337"/>
      <c r="B18" s="16"/>
      <c r="C18" s="16" t="s">
        <v>627</v>
      </c>
      <c r="D18" s="17" t="s">
        <v>628</v>
      </c>
      <c r="E18" s="18" t="s">
        <v>189</v>
      </c>
      <c r="F18" s="19">
        <v>5</v>
      </c>
      <c r="G18" s="19">
        <v>6139.97</v>
      </c>
      <c r="H18" s="22">
        <v>30699.85</v>
      </c>
    </row>
    <row r="19" spans="1:8" ht="32.25" customHeight="1" x14ac:dyDescent="0.25">
      <c r="A19" s="337"/>
      <c r="B19" s="16"/>
      <c r="C19" s="16" t="s">
        <v>629</v>
      </c>
      <c r="D19" s="17" t="s">
        <v>630</v>
      </c>
      <c r="E19" s="18" t="s">
        <v>189</v>
      </c>
      <c r="F19" s="19">
        <v>1.7</v>
      </c>
      <c r="G19" s="19">
        <v>21319.84</v>
      </c>
      <c r="H19" s="22">
        <v>36243.730000000003</v>
      </c>
    </row>
    <row r="20" spans="1:8" ht="32.25" customHeight="1" x14ac:dyDescent="0.25">
      <c r="A20" s="337"/>
      <c r="B20" s="16"/>
      <c r="C20" s="16" t="s">
        <v>631</v>
      </c>
      <c r="D20" s="17" t="s">
        <v>191</v>
      </c>
      <c r="E20" s="18" t="s">
        <v>189</v>
      </c>
      <c r="F20" s="19">
        <v>6.7</v>
      </c>
      <c r="G20" s="19">
        <v>390.65</v>
      </c>
      <c r="H20" s="22">
        <v>2617.36</v>
      </c>
    </row>
    <row r="21" spans="1:8" ht="32.25" customHeight="1" x14ac:dyDescent="0.25">
      <c r="A21" s="337"/>
      <c r="B21" s="16"/>
      <c r="C21" s="16" t="s">
        <v>632</v>
      </c>
      <c r="D21" s="17" t="s">
        <v>192</v>
      </c>
      <c r="E21" s="18" t="s">
        <v>187</v>
      </c>
      <c r="F21" s="19">
        <v>1</v>
      </c>
      <c r="G21" s="19">
        <v>9568.44</v>
      </c>
      <c r="H21" s="22">
        <v>9568.44</v>
      </c>
    </row>
    <row r="22" spans="1:8" ht="32.25" customHeight="1" x14ac:dyDescent="0.25">
      <c r="A22" s="337"/>
      <c r="B22" s="16"/>
      <c r="C22" s="16" t="s">
        <v>633</v>
      </c>
      <c r="D22" s="17" t="s">
        <v>193</v>
      </c>
      <c r="E22" s="18" t="s">
        <v>187</v>
      </c>
      <c r="F22" s="19">
        <v>0</v>
      </c>
      <c r="G22" s="19">
        <v>5170.17</v>
      </c>
      <c r="H22" s="22">
        <v>0</v>
      </c>
    </row>
    <row r="23" spans="1:8" ht="32.25" customHeight="1" x14ac:dyDescent="0.25">
      <c r="A23" s="338"/>
      <c r="B23" s="16"/>
      <c r="C23" s="16" t="s">
        <v>653</v>
      </c>
      <c r="D23" s="17" t="s">
        <v>654</v>
      </c>
      <c r="E23" s="18" t="s">
        <v>190</v>
      </c>
      <c r="F23" s="19">
        <v>1</v>
      </c>
      <c r="G23" s="20">
        <v>100499.86</v>
      </c>
      <c r="H23" s="23">
        <v>100499.86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490254.12999999995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AJUSTE!M95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490254.13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9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5.14062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+PRESUTO!A6</f>
        <v>2.D.8</v>
      </c>
      <c r="B6" s="10" t="str">
        <f>+PRESUTO!D6</f>
        <v xml:space="preserve">   230 kV - 2C - 1km - ACAR 1024.5, 1 C/F Poste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547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657</v>
      </c>
      <c r="L10" s="48" t="s">
        <v>657</v>
      </c>
      <c r="M10" s="206" t="s">
        <v>657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67</v>
      </c>
      <c r="F13" s="229">
        <v>10.39</v>
      </c>
      <c r="G13" s="229">
        <v>696.13</v>
      </c>
      <c r="H13" s="224">
        <v>0.17499999999999999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9" si="0">+L13*H13</f>
        <v>0.17499999999999999</v>
      </c>
    </row>
    <row r="14" spans="1:13" x14ac:dyDescent="0.25">
      <c r="A14" s="226" t="s">
        <v>11</v>
      </c>
      <c r="B14" s="222" t="s">
        <v>9</v>
      </c>
      <c r="C14" s="227" t="s">
        <v>12</v>
      </c>
      <c r="D14" s="222" t="s">
        <v>13</v>
      </c>
      <c r="E14" s="228">
        <v>63.128070000000001</v>
      </c>
      <c r="F14" s="229">
        <v>1.18</v>
      </c>
      <c r="G14" s="229">
        <v>74.489999999999995</v>
      </c>
      <c r="H14" s="224">
        <v>1.8700000000000001E-2</v>
      </c>
      <c r="I14" s="224"/>
      <c r="J14" s="224">
        <v>1</v>
      </c>
      <c r="K14" s="35">
        <v>1</v>
      </c>
      <c r="L14" s="224">
        <f t="shared" ref="L14:L77" si="1">+K14*J14</f>
        <v>1</v>
      </c>
      <c r="M14" s="230">
        <f t="shared" si="0"/>
        <v>1.8700000000000001E-2</v>
      </c>
    </row>
    <row r="15" spans="1:13" x14ac:dyDescent="0.25">
      <c r="A15" s="226" t="s">
        <v>31</v>
      </c>
      <c r="B15" s="222" t="s">
        <v>9</v>
      </c>
      <c r="C15" s="227" t="s">
        <v>32</v>
      </c>
      <c r="D15" s="222" t="s">
        <v>7</v>
      </c>
      <c r="E15" s="228">
        <v>26.8</v>
      </c>
      <c r="F15" s="229">
        <v>10.08</v>
      </c>
      <c r="G15" s="229">
        <v>270.14</v>
      </c>
      <c r="H15" s="224">
        <v>6.7900000000000002E-2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6.7900000000000002E-2</v>
      </c>
    </row>
    <row r="16" spans="1:13" x14ac:dyDescent="0.25">
      <c r="A16" s="226" t="s">
        <v>572</v>
      </c>
      <c r="B16" s="222" t="s">
        <v>9</v>
      </c>
      <c r="C16" s="227" t="s">
        <v>573</v>
      </c>
      <c r="D16" s="222" t="s">
        <v>10</v>
      </c>
      <c r="E16" s="228">
        <v>24796.2</v>
      </c>
      <c r="F16" s="229">
        <v>3.49</v>
      </c>
      <c r="G16" s="229">
        <v>86538.74</v>
      </c>
      <c r="H16" s="224">
        <v>21.7593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21.7593</v>
      </c>
    </row>
    <row r="17" spans="1:13" ht="32.25" customHeight="1" x14ac:dyDescent="0.25">
      <c r="A17" s="226" t="s">
        <v>576</v>
      </c>
      <c r="B17" s="222" t="s">
        <v>9</v>
      </c>
      <c r="C17" s="227" t="s">
        <v>577</v>
      </c>
      <c r="D17" s="222" t="s">
        <v>10</v>
      </c>
      <c r="E17" s="228">
        <v>30195</v>
      </c>
      <c r="F17" s="229">
        <v>3.49</v>
      </c>
      <c r="G17" s="229">
        <v>105380.55</v>
      </c>
      <c r="H17" s="224">
        <v>26.4969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26.4969</v>
      </c>
    </row>
    <row r="18" spans="1:13" ht="28.5" customHeight="1" x14ac:dyDescent="0.25">
      <c r="A18" s="226" t="s">
        <v>89</v>
      </c>
      <c r="B18" s="222" t="s">
        <v>9</v>
      </c>
      <c r="C18" s="227" t="s">
        <v>90</v>
      </c>
      <c r="D18" s="222" t="s">
        <v>23</v>
      </c>
      <c r="E18" s="228">
        <v>10.36431</v>
      </c>
      <c r="F18" s="229">
        <v>835.5</v>
      </c>
      <c r="G18" s="229">
        <v>8659.3799999999992</v>
      </c>
      <c r="H18" s="224">
        <v>2.1772999999999998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2.1772999999999998</v>
      </c>
    </row>
    <row r="19" spans="1:13" ht="27" customHeight="1" x14ac:dyDescent="0.25">
      <c r="A19" s="226" t="s">
        <v>91</v>
      </c>
      <c r="B19" s="222" t="s">
        <v>9</v>
      </c>
      <c r="C19" s="227" t="s">
        <v>92</v>
      </c>
      <c r="D19" s="222" t="s">
        <v>7</v>
      </c>
      <c r="E19" s="228">
        <v>6.7</v>
      </c>
      <c r="F19" s="229">
        <v>15.49</v>
      </c>
      <c r="G19" s="229">
        <v>103.78</v>
      </c>
      <c r="H19" s="224">
        <v>2.6100000000000002E-2</v>
      </c>
      <c r="I19" s="224"/>
      <c r="J19" s="224">
        <v>1</v>
      </c>
      <c r="K19" s="35">
        <v>1</v>
      </c>
      <c r="L19" s="224">
        <f t="shared" si="1"/>
        <v>1</v>
      </c>
      <c r="M19" s="230">
        <f t="shared" si="0"/>
        <v>2.6100000000000002E-2</v>
      </c>
    </row>
    <row r="20" spans="1:13" ht="26.25" customHeight="1" x14ac:dyDescent="0.25">
      <c r="A20" s="231" t="s">
        <v>164</v>
      </c>
      <c r="B20" s="36" t="s">
        <v>9</v>
      </c>
      <c r="C20" s="37" t="s">
        <v>163</v>
      </c>
      <c r="D20" s="36"/>
      <c r="E20" s="38"/>
      <c r="F20" s="39"/>
      <c r="G20" s="39">
        <v>201723.21</v>
      </c>
      <c r="H20" s="40">
        <v>50.721299999999999</v>
      </c>
      <c r="I20" s="40"/>
      <c r="J20" s="40"/>
      <c r="K20" s="40"/>
      <c r="L20" s="40"/>
      <c r="M20" s="232">
        <f>SUM(M13:M19)</f>
        <v>50.721200000000003</v>
      </c>
    </row>
    <row r="21" spans="1:13" ht="23.25" customHeight="1" x14ac:dyDescent="0.25">
      <c r="A21" s="219" t="s">
        <v>165</v>
      </c>
      <c r="B21" s="220" t="s">
        <v>17</v>
      </c>
      <c r="C21" s="221" t="s">
        <v>166</v>
      </c>
      <c r="D21" s="222"/>
      <c r="E21" s="228"/>
      <c r="F21" s="229"/>
      <c r="G21" s="229"/>
      <c r="H21" s="224"/>
      <c r="I21" s="224"/>
      <c r="J21" s="224"/>
      <c r="K21" s="224"/>
      <c r="L21" s="224"/>
      <c r="M21" s="230"/>
    </row>
    <row r="22" spans="1:13" ht="26.25" customHeight="1" x14ac:dyDescent="0.25">
      <c r="A22" s="226" t="s">
        <v>16</v>
      </c>
      <c r="B22" s="222" t="s">
        <v>17</v>
      </c>
      <c r="C22" s="227" t="s">
        <v>18</v>
      </c>
      <c r="D22" s="222" t="s">
        <v>10</v>
      </c>
      <c r="E22" s="228">
        <v>0</v>
      </c>
      <c r="F22" s="229">
        <v>4.0199999999999996</v>
      </c>
      <c r="G22" s="229">
        <v>0</v>
      </c>
      <c r="H22" s="224">
        <v>0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ref="M22:M30" si="2">+L22*H22</f>
        <v>0</v>
      </c>
    </row>
    <row r="23" spans="1:13" ht="26.25" customHeight="1" x14ac:dyDescent="0.25">
      <c r="A23" s="226" t="s">
        <v>597</v>
      </c>
      <c r="B23" s="222" t="s">
        <v>17</v>
      </c>
      <c r="C23" s="227" t="s">
        <v>598</v>
      </c>
      <c r="D23" s="222" t="s">
        <v>10</v>
      </c>
      <c r="E23" s="228">
        <v>9088.44</v>
      </c>
      <c r="F23" s="229">
        <v>5.7</v>
      </c>
      <c r="G23" s="229">
        <v>51804.11</v>
      </c>
      <c r="H23" s="224">
        <v>13.025600000000001</v>
      </c>
      <c r="I23" s="224"/>
      <c r="J23" s="224">
        <v>1</v>
      </c>
      <c r="K23" s="35">
        <v>1</v>
      </c>
      <c r="L23" s="224">
        <f t="shared" si="1"/>
        <v>1</v>
      </c>
      <c r="M23" s="230">
        <f t="shared" si="2"/>
        <v>13.025600000000001</v>
      </c>
    </row>
    <row r="24" spans="1:13" ht="26.25" customHeight="1" x14ac:dyDescent="0.25">
      <c r="A24" s="226" t="s">
        <v>551</v>
      </c>
      <c r="B24" s="222" t="s">
        <v>17</v>
      </c>
      <c r="C24" s="227" t="s">
        <v>552</v>
      </c>
      <c r="D24" s="222" t="s">
        <v>7</v>
      </c>
      <c r="E24" s="228">
        <v>0</v>
      </c>
      <c r="F24" s="229">
        <v>35.950000000000003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si="1"/>
        <v>1</v>
      </c>
      <c r="M24" s="230">
        <f t="shared" si="2"/>
        <v>0</v>
      </c>
    </row>
    <row r="25" spans="1:13" ht="26.25" customHeight="1" x14ac:dyDescent="0.25">
      <c r="A25" s="226" t="s">
        <v>553</v>
      </c>
      <c r="B25" s="222" t="s">
        <v>17</v>
      </c>
      <c r="C25" s="227" t="s">
        <v>554</v>
      </c>
      <c r="D25" s="222" t="s">
        <v>7</v>
      </c>
      <c r="E25" s="228">
        <v>0</v>
      </c>
      <c r="F25" s="229">
        <v>38.44</v>
      </c>
      <c r="G25" s="229">
        <v>0</v>
      </c>
      <c r="H25" s="224">
        <v>0</v>
      </c>
      <c r="I25" s="224"/>
      <c r="J25" s="224">
        <v>1</v>
      </c>
      <c r="K25" s="35">
        <v>1</v>
      </c>
      <c r="L25" s="224">
        <f t="shared" si="1"/>
        <v>1</v>
      </c>
      <c r="M25" s="230">
        <f t="shared" si="2"/>
        <v>0</v>
      </c>
    </row>
    <row r="26" spans="1:13" ht="26.25" customHeight="1" x14ac:dyDescent="0.25">
      <c r="A26" s="226" t="s">
        <v>36</v>
      </c>
      <c r="B26" s="222" t="s">
        <v>17</v>
      </c>
      <c r="C26" s="227" t="s">
        <v>37</v>
      </c>
      <c r="D26" s="222" t="s">
        <v>7</v>
      </c>
      <c r="E26" s="228">
        <v>5</v>
      </c>
      <c r="F26" s="229">
        <v>117.94</v>
      </c>
      <c r="G26" s="229">
        <v>589.70000000000005</v>
      </c>
      <c r="H26" s="224">
        <v>0.14829999999999999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0.14829999999999999</v>
      </c>
    </row>
    <row r="27" spans="1:13" ht="26.25" customHeight="1" x14ac:dyDescent="0.25">
      <c r="A27" s="226" t="s">
        <v>38</v>
      </c>
      <c r="B27" s="222" t="s">
        <v>17</v>
      </c>
      <c r="C27" s="227" t="s">
        <v>39</v>
      </c>
      <c r="D27" s="222" t="s">
        <v>7</v>
      </c>
      <c r="E27" s="228">
        <v>1.7</v>
      </c>
      <c r="F27" s="229">
        <v>377.04</v>
      </c>
      <c r="G27" s="229">
        <v>640.97</v>
      </c>
      <c r="H27" s="224">
        <v>0.16120000000000001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0.16120000000000001</v>
      </c>
    </row>
    <row r="28" spans="1:13" ht="26.25" customHeight="1" x14ac:dyDescent="0.25">
      <c r="A28" s="226" t="s">
        <v>40</v>
      </c>
      <c r="B28" s="222" t="s">
        <v>17</v>
      </c>
      <c r="C28" s="227" t="s">
        <v>41</v>
      </c>
      <c r="D28" s="222" t="s">
        <v>7</v>
      </c>
      <c r="E28" s="228">
        <v>1</v>
      </c>
      <c r="F28" s="229">
        <v>534.47</v>
      </c>
      <c r="G28" s="229">
        <v>534.47</v>
      </c>
      <c r="H28" s="224">
        <v>0.13439999999999999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0.13439999999999999</v>
      </c>
    </row>
    <row r="29" spans="1:13" ht="26.25" customHeight="1" x14ac:dyDescent="0.25">
      <c r="A29" s="226" t="s">
        <v>85</v>
      </c>
      <c r="B29" s="222" t="s">
        <v>17</v>
      </c>
      <c r="C29" s="227" t="s">
        <v>86</v>
      </c>
      <c r="D29" s="222" t="s">
        <v>7</v>
      </c>
      <c r="E29" s="228">
        <v>40.200000000000003</v>
      </c>
      <c r="F29" s="229">
        <v>339.18</v>
      </c>
      <c r="G29" s="229">
        <v>13635.04</v>
      </c>
      <c r="H29" s="224">
        <v>3.4283999999999999</v>
      </c>
      <c r="I29" s="224"/>
      <c r="J29" s="224">
        <v>1</v>
      </c>
      <c r="K29" s="35">
        <v>1</v>
      </c>
      <c r="L29" s="224">
        <f t="shared" si="1"/>
        <v>1</v>
      </c>
      <c r="M29" s="230">
        <f t="shared" si="2"/>
        <v>3.4283999999999999</v>
      </c>
    </row>
    <row r="30" spans="1:13" ht="26.25" customHeight="1" x14ac:dyDescent="0.25">
      <c r="A30" s="226" t="s">
        <v>87</v>
      </c>
      <c r="B30" s="222" t="s">
        <v>17</v>
      </c>
      <c r="C30" s="227" t="s">
        <v>88</v>
      </c>
      <c r="D30" s="222" t="s">
        <v>7</v>
      </c>
      <c r="E30" s="228">
        <v>20.399999999999999</v>
      </c>
      <c r="F30" s="229">
        <v>494.31</v>
      </c>
      <c r="G30" s="229">
        <v>10083.92</v>
      </c>
      <c r="H30" s="224">
        <v>2.5354999999999999</v>
      </c>
      <c r="I30" s="224"/>
      <c r="J30" s="224">
        <v>1</v>
      </c>
      <c r="K30" s="35">
        <v>1</v>
      </c>
      <c r="L30" s="224">
        <f t="shared" si="1"/>
        <v>1</v>
      </c>
      <c r="M30" s="230">
        <f t="shared" si="2"/>
        <v>2.5354999999999999</v>
      </c>
    </row>
    <row r="31" spans="1:13" ht="28.5" customHeight="1" x14ac:dyDescent="0.25">
      <c r="A31" s="231" t="s">
        <v>167</v>
      </c>
      <c r="B31" s="36" t="s">
        <v>17</v>
      </c>
      <c r="C31" s="37" t="s">
        <v>166</v>
      </c>
      <c r="D31" s="36"/>
      <c r="E31" s="38"/>
      <c r="F31" s="39"/>
      <c r="G31" s="39">
        <v>77288.210000000006</v>
      </c>
      <c r="H31" s="40">
        <v>19.433399999999999</v>
      </c>
      <c r="I31" s="40"/>
      <c r="J31" s="40"/>
      <c r="K31" s="40"/>
      <c r="L31" s="40"/>
      <c r="M31" s="232">
        <f>SUM(M22:M30)</f>
        <v>19.433399999999999</v>
      </c>
    </row>
    <row r="32" spans="1:13" x14ac:dyDescent="0.25">
      <c r="A32" s="219" t="s">
        <v>168</v>
      </c>
      <c r="B32" s="220" t="s">
        <v>57</v>
      </c>
      <c r="C32" s="221" t="s">
        <v>169</v>
      </c>
      <c r="D32" s="222"/>
      <c r="E32" s="228"/>
      <c r="F32" s="229"/>
      <c r="G32" s="229"/>
      <c r="H32" s="224"/>
      <c r="I32" s="224"/>
      <c r="J32" s="224"/>
      <c r="K32" s="224"/>
      <c r="L32" s="224"/>
      <c r="M32" s="230"/>
    </row>
    <row r="33" spans="1:13" x14ac:dyDescent="0.25">
      <c r="A33" s="226" t="s">
        <v>56</v>
      </c>
      <c r="B33" s="222" t="s">
        <v>57</v>
      </c>
      <c r="C33" s="227" t="s">
        <v>58</v>
      </c>
      <c r="D33" s="222" t="s">
        <v>30</v>
      </c>
      <c r="E33" s="228">
        <v>24231.307219999999</v>
      </c>
      <c r="F33" s="229">
        <v>0.94</v>
      </c>
      <c r="G33" s="229">
        <v>22777.43</v>
      </c>
      <c r="H33" s="224">
        <v>5.7271999999999998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5.7271999999999998</v>
      </c>
    </row>
    <row r="34" spans="1:13" x14ac:dyDescent="0.25">
      <c r="A34" s="226" t="s">
        <v>61</v>
      </c>
      <c r="B34" s="222" t="s">
        <v>57</v>
      </c>
      <c r="C34" s="227" t="s">
        <v>62</v>
      </c>
      <c r="D34" s="222" t="s">
        <v>30</v>
      </c>
      <c r="E34" s="228">
        <v>10994.13319</v>
      </c>
      <c r="F34" s="229">
        <v>0.88</v>
      </c>
      <c r="G34" s="229">
        <v>9674.84</v>
      </c>
      <c r="H34" s="224">
        <v>2.4325999999999999</v>
      </c>
      <c r="I34" s="224"/>
      <c r="J34" s="224">
        <v>1</v>
      </c>
      <c r="K34" s="35">
        <v>1</v>
      </c>
      <c r="L34" s="224">
        <f t="shared" si="1"/>
        <v>1</v>
      </c>
      <c r="M34" s="230">
        <f>+L34*H34</f>
        <v>2.4325999999999999</v>
      </c>
    </row>
    <row r="35" spans="1:13" x14ac:dyDescent="0.25">
      <c r="A35" s="226" t="s">
        <v>63</v>
      </c>
      <c r="B35" s="222" t="s">
        <v>57</v>
      </c>
      <c r="C35" s="227" t="s">
        <v>64</v>
      </c>
      <c r="D35" s="222" t="s">
        <v>30</v>
      </c>
      <c r="E35" s="228">
        <v>702.96387000000004</v>
      </c>
      <c r="F35" s="229">
        <v>3.6</v>
      </c>
      <c r="G35" s="229">
        <v>2530.67</v>
      </c>
      <c r="H35" s="224">
        <v>0.63629999999999998</v>
      </c>
      <c r="I35" s="224"/>
      <c r="J35" s="224">
        <v>1</v>
      </c>
      <c r="K35" s="35">
        <v>1</v>
      </c>
      <c r="L35" s="224">
        <f t="shared" si="1"/>
        <v>1</v>
      </c>
      <c r="M35" s="230">
        <f>+L35*H35</f>
        <v>0.63629999999999998</v>
      </c>
    </row>
    <row r="36" spans="1:13" ht="27" customHeight="1" x14ac:dyDescent="0.25">
      <c r="A36" s="231" t="s">
        <v>170</v>
      </c>
      <c r="B36" s="36" t="s">
        <v>57</v>
      </c>
      <c r="C36" s="37" t="s">
        <v>169</v>
      </c>
      <c r="D36" s="36"/>
      <c r="E36" s="38"/>
      <c r="F36" s="39"/>
      <c r="G36" s="39">
        <v>34982.94</v>
      </c>
      <c r="H36" s="40">
        <v>8.7960999999999991</v>
      </c>
      <c r="I36" s="40"/>
      <c r="J36" s="40"/>
      <c r="K36" s="40"/>
      <c r="L36" s="40"/>
      <c r="M36" s="232">
        <f>SUM(M33:M35)</f>
        <v>8.7961000000000009</v>
      </c>
    </row>
    <row r="37" spans="1:13" x14ac:dyDescent="0.25">
      <c r="A37" s="219" t="s">
        <v>171</v>
      </c>
      <c r="B37" s="220" t="s">
        <v>51</v>
      </c>
      <c r="C37" s="221" t="s">
        <v>172</v>
      </c>
      <c r="D37" s="222"/>
      <c r="E37" s="228"/>
      <c r="F37" s="229"/>
      <c r="G37" s="229"/>
      <c r="H37" s="224"/>
      <c r="I37" s="224"/>
      <c r="J37" s="224"/>
      <c r="K37" s="224"/>
      <c r="L37" s="224"/>
      <c r="M37" s="230"/>
    </row>
    <row r="38" spans="1:13" ht="44.25" customHeight="1" x14ac:dyDescent="0.25">
      <c r="A38" s="243" t="s">
        <v>24</v>
      </c>
      <c r="B38" s="244" t="s">
        <v>51</v>
      </c>
      <c r="C38" s="245" t="s">
        <v>25</v>
      </c>
      <c r="D38" s="222" t="s">
        <v>7</v>
      </c>
      <c r="E38" s="228">
        <v>0.2</v>
      </c>
      <c r="F38" s="229">
        <v>858.09</v>
      </c>
      <c r="G38" s="229">
        <v>171.62</v>
      </c>
      <c r="H38" s="224">
        <v>4.3200000000000002E-2</v>
      </c>
      <c r="I38" s="224"/>
      <c r="J38" s="224">
        <v>1</v>
      </c>
      <c r="K38" s="35">
        <v>1</v>
      </c>
      <c r="L38" s="224">
        <f t="shared" ref="L38" si="3">+K38*J38</f>
        <v>1</v>
      </c>
      <c r="M38" s="230">
        <f>+L38*H38</f>
        <v>4.3200000000000002E-2</v>
      </c>
    </row>
    <row r="39" spans="1:13" ht="29.25" customHeight="1" x14ac:dyDescent="0.25">
      <c r="A39" s="226" t="s">
        <v>50</v>
      </c>
      <c r="B39" s="222" t="s">
        <v>51</v>
      </c>
      <c r="C39" s="227" t="s">
        <v>52</v>
      </c>
      <c r="D39" s="222" t="s">
        <v>53</v>
      </c>
      <c r="E39" s="228">
        <v>1070</v>
      </c>
      <c r="F39" s="229">
        <v>3.66</v>
      </c>
      <c r="G39" s="229">
        <v>3916.2</v>
      </c>
      <c r="H39" s="224">
        <v>0.98470000000000002</v>
      </c>
      <c r="I39" s="224"/>
      <c r="J39" s="224">
        <v>1</v>
      </c>
      <c r="K39" s="35">
        <v>1</v>
      </c>
      <c r="L39" s="224">
        <f t="shared" si="1"/>
        <v>1</v>
      </c>
      <c r="M39" s="230">
        <f>+L39*H39</f>
        <v>0.98470000000000002</v>
      </c>
    </row>
    <row r="40" spans="1:13" x14ac:dyDescent="0.25">
      <c r="A40" s="231" t="s">
        <v>173</v>
      </c>
      <c r="B40" s="36" t="s">
        <v>51</v>
      </c>
      <c r="C40" s="37" t="s">
        <v>172</v>
      </c>
      <c r="D40" s="36"/>
      <c r="E40" s="38"/>
      <c r="F40" s="39"/>
      <c r="G40" s="39">
        <v>4087.82</v>
      </c>
      <c r="H40" s="40">
        <v>1.0278</v>
      </c>
      <c r="I40" s="40"/>
      <c r="J40" s="40"/>
      <c r="K40" s="40"/>
      <c r="L40" s="40"/>
      <c r="M40" s="232">
        <f>SUM(M38:M39)</f>
        <v>1.0279</v>
      </c>
    </row>
    <row r="41" spans="1:13" x14ac:dyDescent="0.25">
      <c r="A41" s="219" t="s">
        <v>174</v>
      </c>
      <c r="B41" s="220" t="s">
        <v>5</v>
      </c>
      <c r="C41" s="221" t="s">
        <v>560</v>
      </c>
      <c r="D41" s="222"/>
      <c r="E41" s="228"/>
      <c r="F41" s="229"/>
      <c r="G41" s="229"/>
      <c r="H41" s="224"/>
      <c r="I41" s="224"/>
      <c r="J41" s="224"/>
      <c r="K41" s="224"/>
      <c r="L41" s="224"/>
      <c r="M41" s="230"/>
    </row>
    <row r="42" spans="1:13" ht="33.75" customHeight="1" x14ac:dyDescent="0.25">
      <c r="A42" s="226" t="s">
        <v>4</v>
      </c>
      <c r="B42" s="222" t="s">
        <v>5</v>
      </c>
      <c r="C42" s="227" t="s">
        <v>6</v>
      </c>
      <c r="D42" s="222" t="s">
        <v>7</v>
      </c>
      <c r="E42" s="228">
        <v>1121.4000000000001</v>
      </c>
      <c r="F42" s="229">
        <v>22.66</v>
      </c>
      <c r="G42" s="229">
        <v>25410.92</v>
      </c>
      <c r="H42" s="224">
        <v>6.3893000000000004</v>
      </c>
      <c r="I42" s="224"/>
      <c r="J42" s="224">
        <v>1</v>
      </c>
      <c r="K42" s="35">
        <v>1</v>
      </c>
      <c r="L42" s="224">
        <f t="shared" si="1"/>
        <v>1</v>
      </c>
      <c r="M42" s="230">
        <f t="shared" ref="M42:M54" si="4">+L42*H42</f>
        <v>6.3893000000000004</v>
      </c>
    </row>
    <row r="43" spans="1:13" x14ac:dyDescent="0.25">
      <c r="A43" s="226" t="s">
        <v>20</v>
      </c>
      <c r="B43" s="222" t="s">
        <v>5</v>
      </c>
      <c r="C43" s="227" t="s">
        <v>21</v>
      </c>
      <c r="D43" s="222" t="s">
        <v>7</v>
      </c>
      <c r="E43" s="228">
        <v>6.7</v>
      </c>
      <c r="F43" s="229">
        <v>11.49</v>
      </c>
      <c r="G43" s="229">
        <v>76.98</v>
      </c>
      <c r="H43" s="224">
        <v>1.9400000000000001E-2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4"/>
        <v>1.9400000000000001E-2</v>
      </c>
    </row>
    <row r="44" spans="1:13" ht="48.75" customHeight="1" x14ac:dyDescent="0.25">
      <c r="A44" s="226" t="s">
        <v>54</v>
      </c>
      <c r="B44" s="222" t="s">
        <v>5</v>
      </c>
      <c r="C44" s="227" t="s">
        <v>55</v>
      </c>
      <c r="D44" s="222" t="s">
        <v>7</v>
      </c>
      <c r="E44" s="228">
        <v>0.33500000000000002</v>
      </c>
      <c r="F44" s="229">
        <v>131.59</v>
      </c>
      <c r="G44" s="229">
        <v>44.08</v>
      </c>
      <c r="H44" s="224">
        <v>1.11E-2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4"/>
        <v>1.11E-2</v>
      </c>
    </row>
    <row r="45" spans="1:13" ht="27" customHeight="1" x14ac:dyDescent="0.25">
      <c r="A45" s="226" t="s">
        <v>561</v>
      </c>
      <c r="B45" s="222" t="s">
        <v>5</v>
      </c>
      <c r="C45" s="227" t="s">
        <v>65</v>
      </c>
      <c r="D45" s="222" t="s">
        <v>7</v>
      </c>
      <c r="E45" s="228">
        <v>72</v>
      </c>
      <c r="F45" s="229">
        <v>36.83</v>
      </c>
      <c r="G45" s="229">
        <v>2651.76</v>
      </c>
      <c r="H45" s="224">
        <v>0.66679999999999995</v>
      </c>
      <c r="I45" s="224"/>
      <c r="J45" s="224">
        <v>1</v>
      </c>
      <c r="K45" s="35">
        <v>1</v>
      </c>
      <c r="L45" s="224">
        <f t="shared" si="1"/>
        <v>1</v>
      </c>
      <c r="M45" s="230">
        <f t="shared" si="4"/>
        <v>0.66679999999999995</v>
      </c>
    </row>
    <row r="46" spans="1:13" x14ac:dyDescent="0.25">
      <c r="A46" s="231" t="s">
        <v>175</v>
      </c>
      <c r="B46" s="36" t="s">
        <v>5</v>
      </c>
      <c r="C46" s="37" t="s">
        <v>560</v>
      </c>
      <c r="D46" s="36"/>
      <c r="E46" s="38"/>
      <c r="F46" s="39"/>
      <c r="G46" s="39">
        <v>28183.74</v>
      </c>
      <c r="H46" s="40">
        <v>7.0865</v>
      </c>
      <c r="I46" s="40"/>
      <c r="J46" s="40"/>
      <c r="K46" s="40"/>
      <c r="L46" s="40"/>
      <c r="M46" s="232">
        <f>SUM(M42:M45)</f>
        <v>7.0866000000000007</v>
      </c>
    </row>
    <row r="47" spans="1:13" x14ac:dyDescent="0.25">
      <c r="A47" s="219" t="s">
        <v>176</v>
      </c>
      <c r="B47" s="220" t="s">
        <v>1</v>
      </c>
      <c r="C47" s="221" t="s">
        <v>205</v>
      </c>
      <c r="D47" s="222"/>
      <c r="E47" s="228"/>
      <c r="F47" s="229"/>
      <c r="G47" s="229"/>
      <c r="H47" s="224"/>
      <c r="I47" s="224"/>
      <c r="J47" s="224"/>
      <c r="K47" s="224"/>
      <c r="L47" s="224"/>
      <c r="M47" s="230"/>
    </row>
    <row r="48" spans="1:13" x14ac:dyDescent="0.25">
      <c r="A48" s="226" t="s">
        <v>0</v>
      </c>
      <c r="B48" s="222" t="s">
        <v>1</v>
      </c>
      <c r="C48" s="227" t="s">
        <v>2</v>
      </c>
      <c r="D48" s="222" t="s">
        <v>3</v>
      </c>
      <c r="E48" s="228">
        <v>119.5853</v>
      </c>
      <c r="F48" s="229">
        <v>2.1</v>
      </c>
      <c r="G48" s="229">
        <v>251.13</v>
      </c>
      <c r="H48" s="224">
        <v>6.3100000000000003E-2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4"/>
        <v>6.3100000000000003E-2</v>
      </c>
    </row>
    <row r="49" spans="1:13" x14ac:dyDescent="0.25">
      <c r="A49" s="226" t="s">
        <v>14</v>
      </c>
      <c r="B49" s="222" t="s">
        <v>1</v>
      </c>
      <c r="C49" s="227" t="s">
        <v>15</v>
      </c>
      <c r="D49" s="222" t="s">
        <v>3</v>
      </c>
      <c r="E49" s="228">
        <v>56.754179999999998</v>
      </c>
      <c r="F49" s="229">
        <v>10.51</v>
      </c>
      <c r="G49" s="229">
        <v>596.49</v>
      </c>
      <c r="H49" s="224">
        <v>0.15</v>
      </c>
      <c r="I49" s="224"/>
      <c r="J49" s="224">
        <v>1</v>
      </c>
      <c r="K49" s="35">
        <v>1</v>
      </c>
      <c r="L49" s="224">
        <f t="shared" si="1"/>
        <v>1</v>
      </c>
      <c r="M49" s="230">
        <f t="shared" si="4"/>
        <v>0.15</v>
      </c>
    </row>
    <row r="50" spans="1:13" x14ac:dyDescent="0.25">
      <c r="A50" s="226" t="s">
        <v>22</v>
      </c>
      <c r="B50" s="222" t="s">
        <v>1</v>
      </c>
      <c r="C50" s="227" t="s">
        <v>344</v>
      </c>
      <c r="D50" s="222" t="s">
        <v>23</v>
      </c>
      <c r="E50" s="228">
        <v>43.640799999999999</v>
      </c>
      <c r="F50" s="229">
        <v>134.54</v>
      </c>
      <c r="G50" s="229">
        <v>5871.43</v>
      </c>
      <c r="H50" s="224">
        <v>1.4762999999999999</v>
      </c>
      <c r="I50" s="224"/>
      <c r="J50" s="224">
        <v>1</v>
      </c>
      <c r="K50" s="35">
        <v>1</v>
      </c>
      <c r="L50" s="224">
        <f t="shared" si="1"/>
        <v>1</v>
      </c>
      <c r="M50" s="230">
        <f t="shared" si="4"/>
        <v>1.4762999999999999</v>
      </c>
    </row>
    <row r="51" spans="1:13" x14ac:dyDescent="0.25">
      <c r="A51" s="226" t="s">
        <v>33</v>
      </c>
      <c r="B51" s="222" t="s">
        <v>1</v>
      </c>
      <c r="C51" s="227" t="s">
        <v>34</v>
      </c>
      <c r="D51" s="222" t="s">
        <v>35</v>
      </c>
      <c r="E51" s="228">
        <v>67.606260000000006</v>
      </c>
      <c r="F51" s="229">
        <v>10.51</v>
      </c>
      <c r="G51" s="229">
        <v>710.54</v>
      </c>
      <c r="H51" s="224">
        <v>0.1787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si="4"/>
        <v>0.1787</v>
      </c>
    </row>
    <row r="52" spans="1:13" x14ac:dyDescent="0.25">
      <c r="A52" s="226" t="s">
        <v>42</v>
      </c>
      <c r="B52" s="222" t="s">
        <v>1</v>
      </c>
      <c r="C52" s="227" t="s">
        <v>43</v>
      </c>
      <c r="D52" s="222" t="s">
        <v>44</v>
      </c>
      <c r="E52" s="228">
        <v>50.317999999999998</v>
      </c>
      <c r="F52" s="229">
        <v>0.63</v>
      </c>
      <c r="G52" s="229">
        <v>31.7</v>
      </c>
      <c r="H52" s="224">
        <v>8.0000000000000002E-3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4"/>
        <v>8.0000000000000002E-3</v>
      </c>
    </row>
    <row r="53" spans="1:13" x14ac:dyDescent="0.25">
      <c r="A53" s="226" t="s">
        <v>48</v>
      </c>
      <c r="B53" s="222" t="s">
        <v>1</v>
      </c>
      <c r="C53" s="227" t="s">
        <v>49</v>
      </c>
      <c r="D53" s="222" t="s">
        <v>47</v>
      </c>
      <c r="E53" s="228">
        <v>50.317999999999998</v>
      </c>
      <c r="F53" s="229">
        <v>0.63</v>
      </c>
      <c r="G53" s="229">
        <v>31.7</v>
      </c>
      <c r="H53" s="224">
        <v>8.0000000000000002E-3</v>
      </c>
      <c r="I53" s="224"/>
      <c r="J53" s="224">
        <v>1</v>
      </c>
      <c r="K53" s="35">
        <v>1</v>
      </c>
      <c r="L53" s="224">
        <f t="shared" si="1"/>
        <v>1</v>
      </c>
      <c r="M53" s="230">
        <f t="shared" si="4"/>
        <v>8.0000000000000002E-3</v>
      </c>
    </row>
    <row r="54" spans="1:13" ht="15" customHeight="1" x14ac:dyDescent="0.25">
      <c r="A54" s="226" t="s">
        <v>59</v>
      </c>
      <c r="B54" s="222" t="s">
        <v>1</v>
      </c>
      <c r="C54" s="227" t="s">
        <v>60</v>
      </c>
      <c r="D54" s="222" t="s">
        <v>35</v>
      </c>
      <c r="E54" s="228">
        <v>195</v>
      </c>
      <c r="F54" s="229">
        <v>12.87</v>
      </c>
      <c r="G54" s="229">
        <v>2509.65</v>
      </c>
      <c r="H54" s="224">
        <v>0.63100000000000001</v>
      </c>
      <c r="I54" s="224"/>
      <c r="J54" s="224">
        <v>1</v>
      </c>
      <c r="K54" s="35">
        <v>1</v>
      </c>
      <c r="L54" s="224">
        <f t="shared" si="1"/>
        <v>1</v>
      </c>
      <c r="M54" s="230">
        <f t="shared" si="4"/>
        <v>0.63100000000000001</v>
      </c>
    </row>
    <row r="55" spans="1:13" x14ac:dyDescent="0.25">
      <c r="A55" s="231" t="s">
        <v>177</v>
      </c>
      <c r="B55" s="36" t="s">
        <v>1</v>
      </c>
      <c r="C55" s="37" t="s">
        <v>205</v>
      </c>
      <c r="D55" s="36"/>
      <c r="E55" s="38"/>
      <c r="F55" s="39"/>
      <c r="G55" s="39">
        <v>10002.64</v>
      </c>
      <c r="H55" s="40">
        <v>2.5150999999999999</v>
      </c>
      <c r="I55" s="40"/>
      <c r="J55" s="40"/>
      <c r="K55" s="40"/>
      <c r="L55" s="40"/>
      <c r="M55" s="232">
        <f>SUM(M48:M54)</f>
        <v>2.5151000000000003</v>
      </c>
    </row>
    <row r="56" spans="1:13" x14ac:dyDescent="0.25">
      <c r="A56" s="219" t="s">
        <v>178</v>
      </c>
      <c r="B56" s="220" t="s">
        <v>94</v>
      </c>
      <c r="C56" s="221" t="s">
        <v>179</v>
      </c>
      <c r="D56" s="222"/>
      <c r="E56" s="228"/>
      <c r="F56" s="229"/>
      <c r="G56" s="229"/>
      <c r="H56" s="224"/>
      <c r="I56" s="224"/>
      <c r="J56" s="224"/>
      <c r="K56" s="224"/>
      <c r="L56" s="224"/>
      <c r="M56" s="230"/>
    </row>
    <row r="57" spans="1:13" x14ac:dyDescent="0.25">
      <c r="A57" s="226" t="s">
        <v>123</v>
      </c>
      <c r="B57" s="222" t="s">
        <v>94</v>
      </c>
      <c r="C57" s="227" t="s">
        <v>124</v>
      </c>
      <c r="D57" s="222" t="s">
        <v>125</v>
      </c>
      <c r="E57" s="228">
        <v>0.03</v>
      </c>
      <c r="F57" s="229">
        <v>23007.71</v>
      </c>
      <c r="G57" s="229">
        <v>690.23</v>
      </c>
      <c r="H57" s="224">
        <v>0.1736</v>
      </c>
      <c r="I57" s="224"/>
      <c r="J57" s="224">
        <v>1</v>
      </c>
      <c r="K57" s="35">
        <v>1</v>
      </c>
      <c r="L57" s="224">
        <f t="shared" si="1"/>
        <v>1</v>
      </c>
      <c r="M57" s="230">
        <f t="shared" ref="M57:M93" si="5">+L57*H57</f>
        <v>0.1736</v>
      </c>
    </row>
    <row r="58" spans="1:13" x14ac:dyDescent="0.25">
      <c r="A58" s="226" t="s">
        <v>126</v>
      </c>
      <c r="B58" s="222" t="s">
        <v>94</v>
      </c>
      <c r="C58" s="227" t="s">
        <v>127</v>
      </c>
      <c r="D58" s="222" t="s">
        <v>125</v>
      </c>
      <c r="E58" s="228">
        <v>0.04</v>
      </c>
      <c r="F58" s="229">
        <v>23007.71</v>
      </c>
      <c r="G58" s="229">
        <v>920.31</v>
      </c>
      <c r="H58" s="224">
        <v>0.23139999999999999</v>
      </c>
      <c r="I58" s="224"/>
      <c r="J58" s="224">
        <v>1</v>
      </c>
      <c r="K58" s="35">
        <v>1</v>
      </c>
      <c r="L58" s="224">
        <f t="shared" si="1"/>
        <v>1</v>
      </c>
      <c r="M58" s="230">
        <f t="shared" si="5"/>
        <v>0.23139999999999999</v>
      </c>
    </row>
    <row r="59" spans="1:13" x14ac:dyDescent="0.25">
      <c r="A59" s="226" t="s">
        <v>93</v>
      </c>
      <c r="B59" s="222" t="s">
        <v>94</v>
      </c>
      <c r="C59" s="227" t="s">
        <v>95</v>
      </c>
      <c r="D59" s="222" t="s">
        <v>96</v>
      </c>
      <c r="E59" s="228">
        <v>46.565750000000001</v>
      </c>
      <c r="F59" s="229">
        <v>34.22</v>
      </c>
      <c r="G59" s="229">
        <v>1593.48</v>
      </c>
      <c r="H59" s="224">
        <v>0.4007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si="5"/>
        <v>0.4007</v>
      </c>
    </row>
    <row r="60" spans="1:13" x14ac:dyDescent="0.25">
      <c r="A60" s="226" t="s">
        <v>97</v>
      </c>
      <c r="B60" s="222" t="s">
        <v>94</v>
      </c>
      <c r="C60" s="227" t="s">
        <v>98</v>
      </c>
      <c r="D60" s="222" t="s">
        <v>96</v>
      </c>
      <c r="E60" s="228">
        <v>24.054359999999999</v>
      </c>
      <c r="F60" s="229">
        <v>27.41</v>
      </c>
      <c r="G60" s="229">
        <v>659.33</v>
      </c>
      <c r="H60" s="224">
        <v>0.1658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5"/>
        <v>0.1658</v>
      </c>
    </row>
    <row r="61" spans="1:13" x14ac:dyDescent="0.25">
      <c r="A61" s="226" t="s">
        <v>101</v>
      </c>
      <c r="B61" s="222" t="s">
        <v>94</v>
      </c>
      <c r="C61" s="227" t="s">
        <v>102</v>
      </c>
      <c r="D61" s="222" t="s">
        <v>96</v>
      </c>
      <c r="E61" s="228">
        <v>65.389380000000003</v>
      </c>
      <c r="F61" s="229">
        <v>27.41</v>
      </c>
      <c r="G61" s="229">
        <v>1792.32</v>
      </c>
      <c r="H61" s="224">
        <v>0.45069999999999999</v>
      </c>
      <c r="I61" s="224"/>
      <c r="J61" s="224">
        <v>1</v>
      </c>
      <c r="K61" s="35">
        <v>1</v>
      </c>
      <c r="L61" s="224">
        <f t="shared" si="1"/>
        <v>1</v>
      </c>
      <c r="M61" s="230">
        <f t="shared" si="5"/>
        <v>0.45069999999999999</v>
      </c>
    </row>
    <row r="62" spans="1:13" x14ac:dyDescent="0.25">
      <c r="A62" s="226" t="s">
        <v>103</v>
      </c>
      <c r="B62" s="222" t="s">
        <v>94</v>
      </c>
      <c r="C62" s="227" t="s">
        <v>104</v>
      </c>
      <c r="D62" s="222" t="s">
        <v>96</v>
      </c>
      <c r="E62" s="228">
        <v>10.050000000000001</v>
      </c>
      <c r="F62" s="229">
        <v>27.41</v>
      </c>
      <c r="G62" s="229">
        <v>275.47000000000003</v>
      </c>
      <c r="H62" s="224">
        <v>6.93E-2</v>
      </c>
      <c r="I62" s="224"/>
      <c r="J62" s="224">
        <v>1</v>
      </c>
      <c r="K62" s="35">
        <v>1</v>
      </c>
      <c r="L62" s="224">
        <f t="shared" si="1"/>
        <v>1</v>
      </c>
      <c r="M62" s="230">
        <f t="shared" si="5"/>
        <v>6.93E-2</v>
      </c>
    </row>
    <row r="63" spans="1:13" x14ac:dyDescent="0.25">
      <c r="A63" s="226" t="s">
        <v>105</v>
      </c>
      <c r="B63" s="222" t="s">
        <v>94</v>
      </c>
      <c r="C63" s="227" t="s">
        <v>106</v>
      </c>
      <c r="D63" s="222" t="s">
        <v>96</v>
      </c>
      <c r="E63" s="228">
        <v>461.31945000000002</v>
      </c>
      <c r="F63" s="229">
        <v>21.28</v>
      </c>
      <c r="G63" s="229">
        <v>9816.8799999999992</v>
      </c>
      <c r="H63" s="224">
        <v>2.4683999999999999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si="5"/>
        <v>2.4683999999999999</v>
      </c>
    </row>
    <row r="64" spans="1:13" x14ac:dyDescent="0.25">
      <c r="A64" s="226" t="s">
        <v>107</v>
      </c>
      <c r="B64" s="222" t="s">
        <v>94</v>
      </c>
      <c r="C64" s="227" t="s">
        <v>108</v>
      </c>
      <c r="D64" s="222" t="s">
        <v>96</v>
      </c>
      <c r="E64" s="228">
        <v>65.805070000000001</v>
      </c>
      <c r="F64" s="229">
        <v>27.41</v>
      </c>
      <c r="G64" s="229">
        <v>1803.72</v>
      </c>
      <c r="H64" s="224">
        <v>0.45350000000000001</v>
      </c>
      <c r="I64" s="224"/>
      <c r="J64" s="224">
        <v>1</v>
      </c>
      <c r="K64" s="35">
        <v>1</v>
      </c>
      <c r="L64" s="224">
        <f t="shared" si="1"/>
        <v>1</v>
      </c>
      <c r="M64" s="230">
        <f t="shared" si="5"/>
        <v>0.45350000000000001</v>
      </c>
    </row>
    <row r="65" spans="1:13" x14ac:dyDescent="0.25">
      <c r="A65" s="226" t="s">
        <v>109</v>
      </c>
      <c r="B65" s="222" t="s">
        <v>94</v>
      </c>
      <c r="C65" s="227" t="s">
        <v>110</v>
      </c>
      <c r="D65" s="222" t="s">
        <v>96</v>
      </c>
      <c r="E65" s="228">
        <v>164.41506999999999</v>
      </c>
      <c r="F65" s="229">
        <v>27.41</v>
      </c>
      <c r="G65" s="229">
        <v>4506.62</v>
      </c>
      <c r="H65" s="224">
        <v>1.1331</v>
      </c>
      <c r="I65" s="224"/>
      <c r="J65" s="224">
        <v>1</v>
      </c>
      <c r="K65" s="35">
        <v>1</v>
      </c>
      <c r="L65" s="224">
        <f t="shared" si="1"/>
        <v>1</v>
      </c>
      <c r="M65" s="230">
        <f t="shared" si="5"/>
        <v>1.1331</v>
      </c>
    </row>
    <row r="66" spans="1:13" x14ac:dyDescent="0.25">
      <c r="A66" s="226" t="s">
        <v>111</v>
      </c>
      <c r="B66" s="222" t="s">
        <v>94</v>
      </c>
      <c r="C66" s="227" t="s">
        <v>112</v>
      </c>
      <c r="D66" s="222" t="s">
        <v>96</v>
      </c>
      <c r="E66" s="228">
        <v>20.100000000000001</v>
      </c>
      <c r="F66" s="229">
        <v>21.28</v>
      </c>
      <c r="G66" s="229">
        <v>427.73</v>
      </c>
      <c r="H66" s="224">
        <v>0.1075</v>
      </c>
      <c r="I66" s="224"/>
      <c r="J66" s="224">
        <v>1</v>
      </c>
      <c r="K66" s="35">
        <v>1</v>
      </c>
      <c r="L66" s="224">
        <f t="shared" si="1"/>
        <v>1</v>
      </c>
      <c r="M66" s="230">
        <f t="shared" si="5"/>
        <v>0.1075</v>
      </c>
    </row>
    <row r="67" spans="1:13" x14ac:dyDescent="0.25">
      <c r="A67" s="226" t="s">
        <v>113</v>
      </c>
      <c r="B67" s="222" t="s">
        <v>94</v>
      </c>
      <c r="C67" s="227" t="s">
        <v>114</v>
      </c>
      <c r="D67" s="222" t="s">
        <v>96</v>
      </c>
      <c r="E67" s="228">
        <v>77.936970000000002</v>
      </c>
      <c r="F67" s="229">
        <v>21.28</v>
      </c>
      <c r="G67" s="229">
        <v>1658.5</v>
      </c>
      <c r="H67" s="224">
        <v>0.41699999999999998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5"/>
        <v>0.41699999999999998</v>
      </c>
    </row>
    <row r="68" spans="1:13" x14ac:dyDescent="0.25">
      <c r="A68" s="226" t="s">
        <v>115</v>
      </c>
      <c r="B68" s="222" t="s">
        <v>94</v>
      </c>
      <c r="C68" s="227" t="s">
        <v>116</v>
      </c>
      <c r="D68" s="222" t="s">
        <v>96</v>
      </c>
      <c r="E68" s="228">
        <v>38.523800000000001</v>
      </c>
      <c r="F68" s="229">
        <v>24.26</v>
      </c>
      <c r="G68" s="229">
        <v>934.59</v>
      </c>
      <c r="H68" s="224">
        <v>0.23499999999999999</v>
      </c>
      <c r="I68" s="224"/>
      <c r="J68" s="224">
        <v>1</v>
      </c>
      <c r="K68" s="35">
        <v>1</v>
      </c>
      <c r="L68" s="224">
        <f t="shared" si="1"/>
        <v>1</v>
      </c>
      <c r="M68" s="230">
        <f t="shared" si="5"/>
        <v>0.23499999999999999</v>
      </c>
    </row>
    <row r="69" spans="1:13" x14ac:dyDescent="0.25">
      <c r="A69" s="226" t="s">
        <v>117</v>
      </c>
      <c r="B69" s="222" t="s">
        <v>94</v>
      </c>
      <c r="C69" s="227" t="s">
        <v>118</v>
      </c>
      <c r="D69" s="222" t="s">
        <v>96</v>
      </c>
      <c r="E69" s="228">
        <v>72.055030000000002</v>
      </c>
      <c r="F69" s="229">
        <v>27.41</v>
      </c>
      <c r="G69" s="229">
        <v>1975.03</v>
      </c>
      <c r="H69" s="224">
        <v>0.49659999999999999</v>
      </c>
      <c r="I69" s="224"/>
      <c r="J69" s="224">
        <v>1</v>
      </c>
      <c r="K69" s="35">
        <v>1</v>
      </c>
      <c r="L69" s="224">
        <f t="shared" si="1"/>
        <v>1</v>
      </c>
      <c r="M69" s="230">
        <f t="shared" si="5"/>
        <v>0.49659999999999999</v>
      </c>
    </row>
    <row r="70" spans="1:13" x14ac:dyDescent="0.25">
      <c r="A70" s="226" t="s">
        <v>119</v>
      </c>
      <c r="B70" s="222" t="s">
        <v>94</v>
      </c>
      <c r="C70" s="227" t="s">
        <v>120</v>
      </c>
      <c r="D70" s="222" t="s">
        <v>96</v>
      </c>
      <c r="E70" s="228">
        <v>24.143249999999998</v>
      </c>
      <c r="F70" s="229">
        <v>24.26</v>
      </c>
      <c r="G70" s="229">
        <v>585.72</v>
      </c>
      <c r="H70" s="224">
        <v>0.14729999999999999</v>
      </c>
      <c r="I70" s="224"/>
      <c r="J70" s="224">
        <v>1</v>
      </c>
      <c r="K70" s="35">
        <v>1</v>
      </c>
      <c r="L70" s="224">
        <f t="shared" si="1"/>
        <v>1</v>
      </c>
      <c r="M70" s="230">
        <f t="shared" si="5"/>
        <v>0.14729999999999999</v>
      </c>
    </row>
    <row r="71" spans="1:13" x14ac:dyDescent="0.25">
      <c r="A71" s="226" t="s">
        <v>121</v>
      </c>
      <c r="B71" s="222" t="s">
        <v>94</v>
      </c>
      <c r="C71" s="227" t="s">
        <v>122</v>
      </c>
      <c r="D71" s="222" t="s">
        <v>96</v>
      </c>
      <c r="E71" s="228">
        <v>9.9699899999999992</v>
      </c>
      <c r="F71" s="229">
        <v>47.42</v>
      </c>
      <c r="G71" s="229">
        <v>472.78</v>
      </c>
      <c r="H71" s="224">
        <v>0.11890000000000001</v>
      </c>
      <c r="I71" s="224"/>
      <c r="J71" s="224">
        <v>1</v>
      </c>
      <c r="K71" s="35">
        <v>1</v>
      </c>
      <c r="L71" s="224">
        <f t="shared" si="1"/>
        <v>1</v>
      </c>
      <c r="M71" s="230">
        <f t="shared" si="5"/>
        <v>0.11890000000000001</v>
      </c>
    </row>
    <row r="72" spans="1:13" x14ac:dyDescent="0.25">
      <c r="A72" s="231" t="s">
        <v>180</v>
      </c>
      <c r="B72" s="36" t="s">
        <v>94</v>
      </c>
      <c r="C72" s="37" t="s">
        <v>179</v>
      </c>
      <c r="D72" s="36"/>
      <c r="E72" s="38"/>
      <c r="F72" s="39"/>
      <c r="G72" s="39">
        <v>28112.71</v>
      </c>
      <c r="H72" s="40">
        <v>7.0686999999999998</v>
      </c>
      <c r="I72" s="40"/>
      <c r="J72" s="40"/>
      <c r="K72" s="40"/>
      <c r="L72" s="40"/>
      <c r="M72" s="232">
        <f>SUM(M57:M71)</f>
        <v>7.0687999999999995</v>
      </c>
    </row>
    <row r="73" spans="1:13" ht="15" customHeight="1" x14ac:dyDescent="0.25">
      <c r="A73" s="219" t="s">
        <v>181</v>
      </c>
      <c r="B73" s="220" t="s">
        <v>129</v>
      </c>
      <c r="C73" s="221" t="s">
        <v>182</v>
      </c>
      <c r="D73" s="222"/>
      <c r="E73" s="228"/>
      <c r="F73" s="229"/>
      <c r="G73" s="229"/>
      <c r="H73" s="224"/>
      <c r="I73" s="224"/>
      <c r="J73" s="224"/>
      <c r="K73" s="224"/>
      <c r="L73" s="224"/>
      <c r="M73" s="230"/>
    </row>
    <row r="74" spans="1:13" x14ac:dyDescent="0.25">
      <c r="A74" s="226" t="s">
        <v>128</v>
      </c>
      <c r="B74" s="222" t="s">
        <v>129</v>
      </c>
      <c r="C74" s="227" t="s">
        <v>130</v>
      </c>
      <c r="D74" s="222" t="s">
        <v>131</v>
      </c>
      <c r="E74" s="228">
        <v>98.984160000000003</v>
      </c>
      <c r="F74" s="229">
        <v>21.7</v>
      </c>
      <c r="G74" s="229">
        <v>2147.96</v>
      </c>
      <c r="H74" s="224">
        <v>0.54010000000000002</v>
      </c>
      <c r="I74" s="224"/>
      <c r="J74" s="224">
        <v>1</v>
      </c>
      <c r="K74" s="35">
        <v>1</v>
      </c>
      <c r="L74" s="224">
        <f t="shared" si="1"/>
        <v>1</v>
      </c>
      <c r="M74" s="230">
        <f t="shared" si="5"/>
        <v>0.54010000000000002</v>
      </c>
    </row>
    <row r="75" spans="1:13" x14ac:dyDescent="0.25">
      <c r="A75" s="226" t="s">
        <v>634</v>
      </c>
      <c r="B75" s="222" t="s">
        <v>129</v>
      </c>
      <c r="C75" s="227" t="s">
        <v>132</v>
      </c>
      <c r="D75" s="222" t="s">
        <v>131</v>
      </c>
      <c r="E75" s="228">
        <v>50.317999999999998</v>
      </c>
      <c r="F75" s="229">
        <v>0.48</v>
      </c>
      <c r="G75" s="229">
        <v>24.15</v>
      </c>
      <c r="H75" s="224">
        <v>6.1000000000000004E-3</v>
      </c>
      <c r="I75" s="224"/>
      <c r="J75" s="224">
        <v>1</v>
      </c>
      <c r="K75" s="35">
        <v>1</v>
      </c>
      <c r="L75" s="224">
        <f t="shared" si="1"/>
        <v>1</v>
      </c>
      <c r="M75" s="230">
        <f t="shared" si="5"/>
        <v>6.1000000000000004E-3</v>
      </c>
    </row>
    <row r="76" spans="1:13" x14ac:dyDescent="0.25">
      <c r="A76" s="226" t="s">
        <v>133</v>
      </c>
      <c r="B76" s="222" t="s">
        <v>129</v>
      </c>
      <c r="C76" s="227" t="s">
        <v>134</v>
      </c>
      <c r="D76" s="222" t="s">
        <v>131</v>
      </c>
      <c r="E76" s="228">
        <v>134.69</v>
      </c>
      <c r="F76" s="229">
        <v>21.36</v>
      </c>
      <c r="G76" s="229">
        <v>2876.98</v>
      </c>
      <c r="H76" s="224">
        <v>0.72340000000000004</v>
      </c>
      <c r="I76" s="224"/>
      <c r="J76" s="224">
        <v>1</v>
      </c>
      <c r="K76" s="35">
        <v>1</v>
      </c>
      <c r="L76" s="224">
        <f t="shared" si="1"/>
        <v>1</v>
      </c>
      <c r="M76" s="230">
        <f t="shared" si="5"/>
        <v>0.72340000000000004</v>
      </c>
    </row>
    <row r="77" spans="1:13" ht="29.25" customHeight="1" x14ac:dyDescent="0.25">
      <c r="A77" s="226" t="s">
        <v>135</v>
      </c>
      <c r="B77" s="222" t="s">
        <v>129</v>
      </c>
      <c r="C77" s="227" t="s">
        <v>136</v>
      </c>
      <c r="D77" s="222" t="s">
        <v>131</v>
      </c>
      <c r="E77" s="228">
        <v>76.061390000000003</v>
      </c>
      <c r="F77" s="229">
        <v>10.33</v>
      </c>
      <c r="G77" s="229">
        <v>785.71</v>
      </c>
      <c r="H77" s="224">
        <v>0.1976</v>
      </c>
      <c r="I77" s="224"/>
      <c r="J77" s="224">
        <v>1</v>
      </c>
      <c r="K77" s="35">
        <v>1</v>
      </c>
      <c r="L77" s="224">
        <f t="shared" si="1"/>
        <v>1</v>
      </c>
      <c r="M77" s="230">
        <f t="shared" si="5"/>
        <v>0.1976</v>
      </c>
    </row>
    <row r="78" spans="1:13" x14ac:dyDescent="0.25">
      <c r="A78" s="226" t="s">
        <v>137</v>
      </c>
      <c r="B78" s="222" t="s">
        <v>129</v>
      </c>
      <c r="C78" s="227" t="s">
        <v>138</v>
      </c>
      <c r="D78" s="222" t="s">
        <v>131</v>
      </c>
      <c r="E78" s="228">
        <v>30.5</v>
      </c>
      <c r="F78" s="229">
        <v>9.42</v>
      </c>
      <c r="G78" s="229">
        <v>287.31</v>
      </c>
      <c r="H78" s="224">
        <v>7.22E-2</v>
      </c>
      <c r="I78" s="224"/>
      <c r="J78" s="224">
        <v>1</v>
      </c>
      <c r="K78" s="35">
        <v>1</v>
      </c>
      <c r="L78" s="224">
        <f t="shared" ref="L78:L93" si="6">+K78*J78</f>
        <v>1</v>
      </c>
      <c r="M78" s="230">
        <f t="shared" si="5"/>
        <v>7.22E-2</v>
      </c>
    </row>
    <row r="79" spans="1:13" ht="27" customHeight="1" x14ac:dyDescent="0.25">
      <c r="A79" s="226" t="s">
        <v>139</v>
      </c>
      <c r="B79" s="222" t="s">
        <v>129</v>
      </c>
      <c r="C79" s="227" t="s">
        <v>140</v>
      </c>
      <c r="D79" s="222" t="s">
        <v>131</v>
      </c>
      <c r="E79" s="228">
        <v>266.70456000000001</v>
      </c>
      <c r="F79" s="229">
        <v>13.43</v>
      </c>
      <c r="G79" s="229">
        <v>3581.84</v>
      </c>
      <c r="H79" s="224">
        <v>0.90059999999999996</v>
      </c>
      <c r="I79" s="224"/>
      <c r="J79" s="224">
        <v>1</v>
      </c>
      <c r="K79" s="35">
        <v>1</v>
      </c>
      <c r="L79" s="224">
        <f t="shared" si="6"/>
        <v>1</v>
      </c>
      <c r="M79" s="230">
        <f t="shared" si="5"/>
        <v>0.90059999999999996</v>
      </c>
    </row>
    <row r="80" spans="1:13" x14ac:dyDescent="0.25">
      <c r="A80" s="226" t="s">
        <v>635</v>
      </c>
      <c r="B80" s="222" t="s">
        <v>129</v>
      </c>
      <c r="C80" s="227" t="s">
        <v>141</v>
      </c>
      <c r="D80" s="222" t="s">
        <v>131</v>
      </c>
      <c r="E80" s="228">
        <v>50.317999999999998</v>
      </c>
      <c r="F80" s="229">
        <v>0.48</v>
      </c>
      <c r="G80" s="229">
        <v>24.15</v>
      </c>
      <c r="H80" s="224">
        <v>6.1000000000000004E-3</v>
      </c>
      <c r="I80" s="224"/>
      <c r="J80" s="224">
        <v>1</v>
      </c>
      <c r="K80" s="35">
        <v>1</v>
      </c>
      <c r="L80" s="224">
        <f t="shared" si="6"/>
        <v>1</v>
      </c>
      <c r="M80" s="230">
        <f t="shared" si="5"/>
        <v>6.1000000000000004E-3</v>
      </c>
    </row>
    <row r="81" spans="1:13" ht="26.25" customHeight="1" x14ac:dyDescent="0.25">
      <c r="A81" s="226" t="s">
        <v>142</v>
      </c>
      <c r="B81" s="222" t="s">
        <v>129</v>
      </c>
      <c r="C81" s="227" t="s">
        <v>143</v>
      </c>
      <c r="D81" s="222" t="s">
        <v>131</v>
      </c>
      <c r="E81" s="228">
        <v>2.0099999999999998</v>
      </c>
      <c r="F81" s="229">
        <v>0.56000000000000005</v>
      </c>
      <c r="G81" s="229">
        <v>1.1299999999999999</v>
      </c>
      <c r="H81" s="224">
        <v>2.9999999999999997E-4</v>
      </c>
      <c r="I81" s="224"/>
      <c r="J81" s="224">
        <v>1</v>
      </c>
      <c r="K81" s="35">
        <v>1</v>
      </c>
      <c r="L81" s="224">
        <f t="shared" si="6"/>
        <v>1</v>
      </c>
      <c r="M81" s="230">
        <f t="shared" si="5"/>
        <v>2.9999999999999997E-4</v>
      </c>
    </row>
    <row r="82" spans="1:13" x14ac:dyDescent="0.25">
      <c r="A82" s="226" t="s">
        <v>144</v>
      </c>
      <c r="B82" s="222" t="s">
        <v>129</v>
      </c>
      <c r="C82" s="227" t="s">
        <v>145</v>
      </c>
      <c r="D82" s="222" t="s">
        <v>131</v>
      </c>
      <c r="E82" s="228">
        <v>39.176200000000001</v>
      </c>
      <c r="F82" s="229">
        <v>8.7200000000000006</v>
      </c>
      <c r="G82" s="229">
        <v>341.62</v>
      </c>
      <c r="H82" s="224">
        <v>8.5900000000000004E-2</v>
      </c>
      <c r="I82" s="224"/>
      <c r="J82" s="224">
        <v>1</v>
      </c>
      <c r="K82" s="35">
        <v>1</v>
      </c>
      <c r="L82" s="224">
        <f t="shared" si="6"/>
        <v>1</v>
      </c>
      <c r="M82" s="230">
        <f t="shared" si="5"/>
        <v>8.5900000000000004E-2</v>
      </c>
    </row>
    <row r="83" spans="1:13" x14ac:dyDescent="0.25">
      <c r="A83" s="226" t="s">
        <v>146</v>
      </c>
      <c r="B83" s="222" t="s">
        <v>129</v>
      </c>
      <c r="C83" s="227" t="s">
        <v>147</v>
      </c>
      <c r="D83" s="222" t="s">
        <v>131</v>
      </c>
      <c r="E83" s="228">
        <v>30.5</v>
      </c>
      <c r="F83" s="229">
        <v>13.96</v>
      </c>
      <c r="G83" s="229">
        <v>425.78</v>
      </c>
      <c r="H83" s="224">
        <v>0.1071</v>
      </c>
      <c r="I83" s="224"/>
      <c r="J83" s="224">
        <v>1</v>
      </c>
      <c r="K83" s="35">
        <v>1</v>
      </c>
      <c r="L83" s="224">
        <f t="shared" si="6"/>
        <v>1</v>
      </c>
      <c r="M83" s="230">
        <f t="shared" si="5"/>
        <v>0.1071</v>
      </c>
    </row>
    <row r="84" spans="1:13" x14ac:dyDescent="0.25">
      <c r="A84" s="226" t="s">
        <v>148</v>
      </c>
      <c r="B84" s="222" t="s">
        <v>129</v>
      </c>
      <c r="C84" s="227" t="s">
        <v>149</v>
      </c>
      <c r="D84" s="222" t="s">
        <v>131</v>
      </c>
      <c r="E84" s="228">
        <v>238.51416</v>
      </c>
      <c r="F84" s="229">
        <v>2.48</v>
      </c>
      <c r="G84" s="229">
        <v>591.52</v>
      </c>
      <c r="H84" s="224">
        <v>0.1487</v>
      </c>
      <c r="I84" s="224"/>
      <c r="J84" s="224">
        <v>1</v>
      </c>
      <c r="K84" s="35">
        <v>1</v>
      </c>
      <c r="L84" s="224">
        <f t="shared" si="6"/>
        <v>1</v>
      </c>
      <c r="M84" s="230">
        <f t="shared" si="5"/>
        <v>0.1487</v>
      </c>
    </row>
    <row r="85" spans="1:13" ht="27" customHeight="1" x14ac:dyDescent="0.25">
      <c r="A85" s="226" t="s">
        <v>150</v>
      </c>
      <c r="B85" s="222" t="s">
        <v>129</v>
      </c>
      <c r="C85" s="227" t="s">
        <v>151</v>
      </c>
      <c r="D85" s="222" t="s">
        <v>131</v>
      </c>
      <c r="E85" s="228">
        <v>60</v>
      </c>
      <c r="F85" s="229">
        <v>0.47</v>
      </c>
      <c r="G85" s="229">
        <v>28.2</v>
      </c>
      <c r="H85" s="224">
        <v>7.1000000000000004E-3</v>
      </c>
      <c r="I85" s="224"/>
      <c r="J85" s="224">
        <v>1</v>
      </c>
      <c r="K85" s="35">
        <v>1</v>
      </c>
      <c r="L85" s="224">
        <f t="shared" si="6"/>
        <v>1</v>
      </c>
      <c r="M85" s="230">
        <f t="shared" si="5"/>
        <v>7.1000000000000004E-3</v>
      </c>
    </row>
    <row r="86" spans="1:13" x14ac:dyDescent="0.25">
      <c r="A86" s="226" t="s">
        <v>66</v>
      </c>
      <c r="B86" s="222" t="s">
        <v>129</v>
      </c>
      <c r="C86" s="227" t="s">
        <v>67</v>
      </c>
      <c r="D86" s="222" t="s">
        <v>68</v>
      </c>
      <c r="E86" s="228">
        <v>4.9489999999999999E-2</v>
      </c>
      <c r="F86" s="229">
        <v>311.39</v>
      </c>
      <c r="G86" s="229">
        <v>15.41</v>
      </c>
      <c r="H86" s="224">
        <v>3.8999999999999998E-3</v>
      </c>
      <c r="I86" s="224"/>
      <c r="J86" s="224">
        <v>1</v>
      </c>
      <c r="K86" s="35">
        <v>1</v>
      </c>
      <c r="L86" s="224">
        <f t="shared" si="6"/>
        <v>1</v>
      </c>
      <c r="M86" s="230">
        <f t="shared" si="5"/>
        <v>3.8999999999999998E-3</v>
      </c>
    </row>
    <row r="87" spans="1:13" x14ac:dyDescent="0.25">
      <c r="A87" s="226" t="s">
        <v>69</v>
      </c>
      <c r="B87" s="222" t="s">
        <v>129</v>
      </c>
      <c r="C87" s="227" t="s">
        <v>70</v>
      </c>
      <c r="D87" s="222" t="s">
        <v>68</v>
      </c>
      <c r="E87" s="228">
        <v>3.8039999999999997E-2</v>
      </c>
      <c r="F87" s="229">
        <v>295.82</v>
      </c>
      <c r="G87" s="229">
        <v>11.25</v>
      </c>
      <c r="H87" s="233">
        <v>2.8E-3</v>
      </c>
      <c r="I87" s="233"/>
      <c r="J87" s="224">
        <v>1</v>
      </c>
      <c r="K87" s="35">
        <v>1</v>
      </c>
      <c r="L87" s="224">
        <f t="shared" si="6"/>
        <v>1</v>
      </c>
      <c r="M87" s="230">
        <f t="shared" si="5"/>
        <v>2.8E-3</v>
      </c>
    </row>
    <row r="88" spans="1:13" x14ac:dyDescent="0.25">
      <c r="A88" s="226" t="s">
        <v>71</v>
      </c>
      <c r="B88" s="222" t="s">
        <v>129</v>
      </c>
      <c r="C88" s="227" t="s">
        <v>72</v>
      </c>
      <c r="D88" s="222" t="s">
        <v>68</v>
      </c>
      <c r="E88" s="228">
        <v>1.525E-2</v>
      </c>
      <c r="F88" s="229">
        <v>311.39</v>
      </c>
      <c r="G88" s="229">
        <v>4.75</v>
      </c>
      <c r="H88" s="224">
        <v>1.1999999999999999E-3</v>
      </c>
      <c r="I88" s="224"/>
      <c r="J88" s="224">
        <v>1</v>
      </c>
      <c r="K88" s="35">
        <v>1</v>
      </c>
      <c r="L88" s="224">
        <f t="shared" si="6"/>
        <v>1</v>
      </c>
      <c r="M88" s="230">
        <f t="shared" si="5"/>
        <v>1.1999999999999999E-3</v>
      </c>
    </row>
    <row r="89" spans="1:13" x14ac:dyDescent="0.25">
      <c r="A89" s="226" t="s">
        <v>73</v>
      </c>
      <c r="B89" s="222" t="s">
        <v>129</v>
      </c>
      <c r="C89" s="227" t="s">
        <v>74</v>
      </c>
      <c r="D89" s="222" t="s">
        <v>68</v>
      </c>
      <c r="E89" s="228">
        <v>8.2680000000000003E-2</v>
      </c>
      <c r="F89" s="229">
        <v>1182.31</v>
      </c>
      <c r="G89" s="229">
        <v>97.75</v>
      </c>
      <c r="H89" s="224">
        <v>2.46E-2</v>
      </c>
      <c r="I89" s="224"/>
      <c r="J89" s="224">
        <v>1</v>
      </c>
      <c r="K89" s="35">
        <v>1</v>
      </c>
      <c r="L89" s="224">
        <f t="shared" si="6"/>
        <v>1</v>
      </c>
      <c r="M89" s="230">
        <f t="shared" si="5"/>
        <v>2.46E-2</v>
      </c>
    </row>
    <row r="90" spans="1:13" x14ac:dyDescent="0.25">
      <c r="A90" s="226" t="s">
        <v>75</v>
      </c>
      <c r="B90" s="222" t="s">
        <v>129</v>
      </c>
      <c r="C90" s="227" t="s">
        <v>76</v>
      </c>
      <c r="D90" s="222" t="s">
        <v>68</v>
      </c>
      <c r="E90" s="228">
        <v>1.959E-2</v>
      </c>
      <c r="F90" s="229">
        <v>311.39</v>
      </c>
      <c r="G90" s="229">
        <v>6.1</v>
      </c>
      <c r="H90" s="224">
        <v>1.5E-3</v>
      </c>
      <c r="I90" s="224"/>
      <c r="J90" s="224">
        <v>1</v>
      </c>
      <c r="K90" s="35">
        <v>1</v>
      </c>
      <c r="L90" s="224">
        <f t="shared" si="6"/>
        <v>1</v>
      </c>
      <c r="M90" s="230">
        <f t="shared" si="5"/>
        <v>1.5E-3</v>
      </c>
    </row>
    <row r="91" spans="1:13" x14ac:dyDescent="0.25">
      <c r="A91" s="226" t="s">
        <v>77</v>
      </c>
      <c r="B91" s="222" t="s">
        <v>129</v>
      </c>
      <c r="C91" s="227" t="s">
        <v>78</v>
      </c>
      <c r="D91" s="222" t="s">
        <v>68</v>
      </c>
      <c r="E91" s="228">
        <v>0.11926</v>
      </c>
      <c r="F91" s="229">
        <v>140.13</v>
      </c>
      <c r="G91" s="229">
        <v>16.71</v>
      </c>
      <c r="H91" s="224">
        <v>4.1999999999999997E-3</v>
      </c>
      <c r="I91" s="224"/>
      <c r="J91" s="224">
        <v>1</v>
      </c>
      <c r="K91" s="35">
        <v>1</v>
      </c>
      <c r="L91" s="224">
        <f t="shared" si="6"/>
        <v>1</v>
      </c>
      <c r="M91" s="230">
        <f t="shared" si="5"/>
        <v>4.1999999999999997E-3</v>
      </c>
    </row>
    <row r="92" spans="1:13" ht="23.25" customHeight="1" x14ac:dyDescent="0.25">
      <c r="A92" s="226" t="s">
        <v>79</v>
      </c>
      <c r="B92" s="222" t="s">
        <v>129</v>
      </c>
      <c r="C92" s="227" t="s">
        <v>80</v>
      </c>
      <c r="D92" s="222" t="s">
        <v>81</v>
      </c>
      <c r="E92" s="228">
        <v>0.15212999999999999</v>
      </c>
      <c r="F92" s="229">
        <v>31.14</v>
      </c>
      <c r="G92" s="229">
        <v>4.74</v>
      </c>
      <c r="H92" s="224">
        <v>1.1999999999999999E-3</v>
      </c>
      <c r="I92" s="224"/>
      <c r="J92" s="224">
        <v>1</v>
      </c>
      <c r="K92" s="35">
        <v>1</v>
      </c>
      <c r="L92" s="224">
        <f t="shared" si="6"/>
        <v>1</v>
      </c>
      <c r="M92" s="230">
        <f t="shared" si="5"/>
        <v>1.1999999999999999E-3</v>
      </c>
    </row>
    <row r="93" spans="1:13" ht="23.25" customHeight="1" x14ac:dyDescent="0.25">
      <c r="A93" s="226" t="s">
        <v>82</v>
      </c>
      <c r="B93" s="222" t="s">
        <v>129</v>
      </c>
      <c r="C93" s="227" t="s">
        <v>83</v>
      </c>
      <c r="D93" s="222" t="s">
        <v>84</v>
      </c>
      <c r="E93" s="228">
        <v>0.26938000000000001</v>
      </c>
      <c r="F93" s="229">
        <v>7626.4</v>
      </c>
      <c r="G93" s="229">
        <v>2054.4</v>
      </c>
      <c r="H93" s="224">
        <v>0.51659999999999995</v>
      </c>
      <c r="I93" s="224"/>
      <c r="J93" s="224">
        <v>1</v>
      </c>
      <c r="K93" s="35">
        <v>1</v>
      </c>
      <c r="L93" s="224">
        <f t="shared" si="6"/>
        <v>1</v>
      </c>
      <c r="M93" s="230">
        <f t="shared" si="5"/>
        <v>0.51659999999999995</v>
      </c>
    </row>
    <row r="94" spans="1:13" ht="15.75" thickBot="1" x14ac:dyDescent="0.3">
      <c r="A94" s="231" t="s">
        <v>183</v>
      </c>
      <c r="B94" s="36" t="s">
        <v>129</v>
      </c>
      <c r="C94" s="41" t="s">
        <v>182</v>
      </c>
      <c r="D94" s="36"/>
      <c r="E94" s="38"/>
      <c r="F94" s="39"/>
      <c r="G94" s="39">
        <v>13327.46</v>
      </c>
      <c r="H94" s="40">
        <v>3.3511000000000002</v>
      </c>
      <c r="I94" s="40"/>
      <c r="J94" s="40"/>
      <c r="K94" s="40"/>
      <c r="L94" s="40"/>
      <c r="M94" s="232">
        <f>SUM(M74:M93)</f>
        <v>3.3511999999999995</v>
      </c>
    </row>
    <row r="95" spans="1:13" ht="15.75" thickBot="1" x14ac:dyDescent="0.3">
      <c r="A95" s="234" t="s">
        <v>152</v>
      </c>
      <c r="B95" s="235" t="s">
        <v>129</v>
      </c>
      <c r="C95" s="236"/>
      <c r="D95" s="235"/>
      <c r="E95" s="237"/>
      <c r="F95" s="238"/>
      <c r="G95" s="238">
        <v>397708.73</v>
      </c>
      <c r="H95" s="242">
        <v>100</v>
      </c>
      <c r="I95" s="239"/>
      <c r="J95" s="365" t="s">
        <v>184</v>
      </c>
      <c r="K95" s="366"/>
      <c r="L95" s="367"/>
      <c r="M95" s="240">
        <f>ROUND(+M94+M72+M55+M46+M40+M36+M31+M20,2)</f>
        <v>100</v>
      </c>
    </row>
    <row r="96" spans="1:13" ht="15.75" thickTop="1" x14ac:dyDescent="0.25">
      <c r="A96" s="4"/>
      <c r="B96" s="6"/>
      <c r="C96" s="4"/>
      <c r="D96" s="6"/>
      <c r="E96" s="4"/>
      <c r="F96" s="4"/>
      <c r="G96" s="4"/>
      <c r="H96" s="8"/>
      <c r="I96" s="8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8"/>
      <c r="I97" s="8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8"/>
      <c r="I98" s="8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</sheetData>
  <mergeCells count="2">
    <mergeCell ref="A3:M3"/>
    <mergeCell ref="J95:L95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5"/>
  <sheetViews>
    <sheetView workbookViewId="0">
      <selection activeCell="A31" sqref="A31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71" t="s">
        <v>207</v>
      </c>
      <c r="B2" s="372"/>
      <c r="C2" s="373"/>
      <c r="D2" s="256" t="s">
        <v>208</v>
      </c>
      <c r="E2" s="257" t="s">
        <v>209</v>
      </c>
      <c r="F2" s="258"/>
    </row>
    <row r="3" spans="1:6" ht="12.75" customHeight="1" x14ac:dyDescent="0.2">
      <c r="A3" s="371"/>
      <c r="B3" s="372"/>
      <c r="C3" s="373"/>
      <c r="D3" s="256" t="s">
        <v>657</v>
      </c>
      <c r="E3" s="259" t="s">
        <v>657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562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563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619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0.5</v>
      </c>
      <c r="E22" s="306">
        <v>4898.6499999999996</v>
      </c>
      <c r="F22" s="306">
        <v>2449.3200000000002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2449.3200000000002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2449.33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318.41000000000003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2767.74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27.68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2795.42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223.63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3019.05</v>
      </c>
    </row>
    <row r="40" spans="1:6" ht="12.75" customHeight="1" x14ac:dyDescent="0.2">
      <c r="A40" s="318" t="s">
        <v>650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68" t="s">
        <v>244</v>
      </c>
      <c r="B44" s="369"/>
      <c r="C44" s="325"/>
      <c r="D44" s="368" t="s">
        <v>245</v>
      </c>
      <c r="E44" s="369"/>
      <c r="F44" s="370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71" t="s">
        <v>207</v>
      </c>
      <c r="B46" s="372"/>
      <c r="C46" s="373"/>
      <c r="D46" s="256" t="s">
        <v>208</v>
      </c>
      <c r="E46" s="257" t="s">
        <v>209</v>
      </c>
      <c r="F46" s="258"/>
    </row>
    <row r="47" spans="1:6" ht="12.75" customHeight="1" x14ac:dyDescent="0.2">
      <c r="A47" s="371"/>
      <c r="B47" s="372"/>
      <c r="C47" s="373"/>
      <c r="D47" s="256" t="s">
        <v>657</v>
      </c>
      <c r="E47" s="259" t="s">
        <v>657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562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563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620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617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68" t="s">
        <v>244</v>
      </c>
      <c r="B94" s="369"/>
      <c r="C94" s="325"/>
      <c r="D94" s="368" t="s">
        <v>245</v>
      </c>
      <c r="E94" s="369"/>
      <c r="F94" s="370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71" t="s">
        <v>207</v>
      </c>
      <c r="B96" s="372"/>
      <c r="C96" s="373"/>
      <c r="D96" s="256" t="s">
        <v>208</v>
      </c>
      <c r="E96" s="257" t="s">
        <v>209</v>
      </c>
      <c r="F96" s="258"/>
    </row>
    <row r="97" spans="1:6" ht="12.75" customHeight="1" x14ac:dyDescent="0.2">
      <c r="A97" s="371"/>
      <c r="B97" s="372"/>
      <c r="C97" s="373"/>
      <c r="D97" s="256" t="s">
        <v>657</v>
      </c>
      <c r="E97" s="259" t="s">
        <v>657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562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563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621</v>
      </c>
      <c r="B109" s="291" t="s">
        <v>649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357</v>
      </c>
      <c r="B116" s="303" t="s">
        <v>612</v>
      </c>
      <c r="C116" s="304" t="s">
        <v>35</v>
      </c>
      <c r="D116" s="305">
        <v>8.48</v>
      </c>
      <c r="E116" s="306">
        <v>24.15</v>
      </c>
      <c r="F116" s="306">
        <v>204.79</v>
      </c>
    </row>
    <row r="117" spans="1:6" ht="12.75" customHeight="1" x14ac:dyDescent="0.2">
      <c r="B117" s="303" t="s">
        <v>611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248</v>
      </c>
      <c r="B120" s="303" t="s">
        <v>249</v>
      </c>
      <c r="C120" s="304" t="s">
        <v>10</v>
      </c>
      <c r="D120" s="305">
        <v>936.5</v>
      </c>
      <c r="E120" s="306">
        <v>1.31</v>
      </c>
      <c r="F120" s="306">
        <v>1226.82</v>
      </c>
    </row>
    <row r="121" spans="1:6" ht="12.75" customHeight="1" x14ac:dyDescent="0.2">
      <c r="B121" s="303" t="s">
        <v>250</v>
      </c>
    </row>
    <row r="122" spans="1:6" ht="409.6" hidden="1" customHeight="1" x14ac:dyDescent="0.2"/>
    <row r="123" spans="1:6" ht="12.75" customHeight="1" x14ac:dyDescent="0.2">
      <c r="A123" s="302" t="s">
        <v>254</v>
      </c>
      <c r="B123" s="303" t="s">
        <v>646</v>
      </c>
      <c r="C123" s="304" t="s">
        <v>35</v>
      </c>
      <c r="D123" s="305">
        <v>10.24</v>
      </c>
      <c r="E123" s="306">
        <v>121.23</v>
      </c>
      <c r="F123" s="306">
        <v>1241.4000000000001</v>
      </c>
    </row>
    <row r="124" spans="1:6" ht="12.75" customHeight="1" x14ac:dyDescent="0.2">
      <c r="B124" s="303" t="s">
        <v>645</v>
      </c>
    </row>
    <row r="125" spans="1:6" ht="12.75" customHeight="1" x14ac:dyDescent="0.2">
      <c r="B125" s="303" t="s">
        <v>644</v>
      </c>
    </row>
    <row r="126" spans="1:6" ht="409.6" hidden="1" customHeight="1" x14ac:dyDescent="0.2"/>
    <row r="127" spans="1:6" ht="12.75" customHeight="1" x14ac:dyDescent="0.2">
      <c r="A127" s="302" t="s">
        <v>261</v>
      </c>
      <c r="B127" s="303" t="s">
        <v>262</v>
      </c>
      <c r="C127" s="304" t="s">
        <v>35</v>
      </c>
      <c r="D127" s="305">
        <v>8.48</v>
      </c>
      <c r="E127" s="306">
        <v>5.76</v>
      </c>
      <c r="F127" s="306">
        <v>48.84</v>
      </c>
    </row>
    <row r="128" spans="1:6" ht="12.75" customHeight="1" x14ac:dyDescent="0.2">
      <c r="B128" s="303" t="s">
        <v>263</v>
      </c>
    </row>
    <row r="129" spans="1:6" ht="12.75" customHeight="1" x14ac:dyDescent="0.2">
      <c r="B129" s="303" t="s">
        <v>264</v>
      </c>
    </row>
    <row r="130" spans="1:6" ht="12.75" customHeight="1" x14ac:dyDescent="0.2">
      <c r="B130" s="303" t="s">
        <v>265</v>
      </c>
    </row>
    <row r="131" spans="1:6" ht="12.75" customHeight="1" x14ac:dyDescent="0.2">
      <c r="B131" s="303" t="s">
        <v>266</v>
      </c>
    </row>
    <row r="132" spans="1:6" ht="409.6" hidden="1" customHeight="1" x14ac:dyDescent="0.2"/>
    <row r="133" spans="1:6" ht="11.25" customHeight="1" x14ac:dyDescent="0.2">
      <c r="B133" s="299" t="s">
        <v>227</v>
      </c>
      <c r="C133" s="300"/>
      <c r="D133" s="300"/>
      <c r="E133" s="307"/>
      <c r="F133" s="308">
        <v>2721.85</v>
      </c>
    </row>
    <row r="134" spans="1:6" ht="6.75" customHeight="1" x14ac:dyDescent="0.2">
      <c r="A134" s="301"/>
      <c r="B134" s="301"/>
      <c r="C134" s="301"/>
      <c r="D134" s="301"/>
      <c r="E134" s="298"/>
      <c r="F134" s="298"/>
    </row>
    <row r="135" spans="1:6" ht="0.2" customHeight="1" x14ac:dyDescent="0.2"/>
    <row r="136" spans="1:6" ht="11.25" customHeight="1" x14ac:dyDescent="0.2">
      <c r="A136" s="309"/>
      <c r="B136" s="310" t="s">
        <v>228</v>
      </c>
      <c r="C136" s="311"/>
      <c r="D136" s="312"/>
      <c r="E136" s="313" t="s">
        <v>213</v>
      </c>
      <c r="F136" s="314">
        <v>2721.85</v>
      </c>
    </row>
    <row r="137" spans="1:6" ht="409.6" hidden="1" customHeight="1" x14ac:dyDescent="0.2"/>
    <row r="138" spans="1:6" ht="11.25" customHeight="1" x14ac:dyDescent="0.2">
      <c r="A138" s="309"/>
      <c r="B138" s="310" t="s">
        <v>229</v>
      </c>
      <c r="C138" s="311"/>
      <c r="D138" s="312"/>
      <c r="E138" s="313">
        <v>13</v>
      </c>
      <c r="F138" s="314">
        <v>353.84</v>
      </c>
    </row>
    <row r="139" spans="1:6" ht="409.6" hidden="1" customHeight="1" x14ac:dyDescent="0.2"/>
    <row r="140" spans="1:6" ht="11.25" customHeight="1" x14ac:dyDescent="0.2">
      <c r="A140" s="309"/>
      <c r="B140" s="310" t="s">
        <v>230</v>
      </c>
      <c r="C140" s="311"/>
      <c r="D140" s="312"/>
      <c r="E140" s="313" t="s">
        <v>213</v>
      </c>
      <c r="F140" s="314">
        <v>3075.69</v>
      </c>
    </row>
    <row r="141" spans="1:6" ht="409.6" hidden="1" customHeight="1" x14ac:dyDescent="0.2"/>
    <row r="142" spans="1:6" ht="11.25" customHeight="1" x14ac:dyDescent="0.2">
      <c r="A142" s="309"/>
      <c r="B142" s="310" t="s">
        <v>231</v>
      </c>
      <c r="C142" s="311"/>
      <c r="D142" s="312"/>
      <c r="E142" s="313">
        <v>1</v>
      </c>
      <c r="F142" s="314">
        <v>30.76</v>
      </c>
    </row>
    <row r="143" spans="1:6" ht="409.6" hidden="1" customHeight="1" x14ac:dyDescent="0.2"/>
    <row r="144" spans="1:6" ht="11.25" customHeight="1" x14ac:dyDescent="0.2">
      <c r="A144" s="309"/>
      <c r="B144" s="310" t="s">
        <v>230</v>
      </c>
      <c r="C144" s="311"/>
      <c r="D144" s="312"/>
      <c r="E144" s="313" t="s">
        <v>213</v>
      </c>
      <c r="F144" s="314">
        <v>3106.45</v>
      </c>
    </row>
    <row r="145" spans="1:6" ht="409.6" hidden="1" customHeight="1" x14ac:dyDescent="0.2"/>
    <row r="146" spans="1:6" ht="11.25" customHeight="1" x14ac:dyDescent="0.2">
      <c r="A146" s="309"/>
      <c r="B146" s="310" t="s">
        <v>232</v>
      </c>
      <c r="C146" s="311"/>
      <c r="D146" s="312"/>
      <c r="E146" s="313">
        <v>8</v>
      </c>
      <c r="F146" s="314">
        <v>248.52</v>
      </c>
    </row>
    <row r="147" spans="1:6" ht="409.6" hidden="1" customHeight="1" x14ac:dyDescent="0.2"/>
    <row r="148" spans="1:6" ht="12" customHeight="1" x14ac:dyDescent="0.2">
      <c r="C148" s="315" t="s">
        <v>233</v>
      </c>
      <c r="E148" s="316"/>
      <c r="F148" s="317">
        <v>3354.97</v>
      </c>
    </row>
    <row r="149" spans="1:6" ht="12.75" customHeight="1" x14ac:dyDescent="0.2">
      <c r="A149" s="318" t="s">
        <v>648</v>
      </c>
      <c r="B149" s="319"/>
      <c r="C149" s="319"/>
      <c r="D149" s="320"/>
      <c r="E149" s="319"/>
      <c r="F149" s="319"/>
    </row>
    <row r="150" spans="1:6" ht="6" customHeight="1" x14ac:dyDescent="0.25">
      <c r="F150" s="321"/>
    </row>
    <row r="151" spans="1:6" ht="177" customHeight="1" x14ac:dyDescent="0.2"/>
    <row r="152" spans="1:6" ht="6" customHeight="1" x14ac:dyDescent="0.2">
      <c r="A152" s="322"/>
      <c r="B152" s="323"/>
      <c r="C152" s="322"/>
      <c r="D152" s="324"/>
    </row>
    <row r="153" spans="1:6" ht="39" customHeight="1" x14ac:dyDescent="0.2">
      <c r="A153" s="368" t="s">
        <v>244</v>
      </c>
      <c r="B153" s="369"/>
      <c r="C153" s="325"/>
      <c r="D153" s="368" t="s">
        <v>245</v>
      </c>
      <c r="E153" s="369"/>
      <c r="F153" s="370"/>
    </row>
    <row r="154" spans="1:6" ht="6" customHeight="1" x14ac:dyDescent="0.2">
      <c r="A154" s="249"/>
      <c r="B154" s="250"/>
      <c r="C154" s="251"/>
      <c r="D154" s="252"/>
      <c r="E154" s="253"/>
      <c r="F154" s="254"/>
    </row>
    <row r="155" spans="1:6" ht="14.1" customHeight="1" x14ac:dyDescent="0.2">
      <c r="A155" s="371" t="s">
        <v>207</v>
      </c>
      <c r="B155" s="372"/>
      <c r="C155" s="373"/>
      <c r="D155" s="256" t="s">
        <v>208</v>
      </c>
      <c r="E155" s="257" t="s">
        <v>209</v>
      </c>
      <c r="F155" s="258"/>
    </row>
    <row r="156" spans="1:6" ht="12.75" customHeight="1" x14ac:dyDescent="0.2">
      <c r="A156" s="371"/>
      <c r="B156" s="372"/>
      <c r="C156" s="373"/>
      <c r="D156" s="256" t="s">
        <v>657</v>
      </c>
      <c r="E156" s="259" t="s">
        <v>657</v>
      </c>
      <c r="F156" s="258"/>
    </row>
    <row r="157" spans="1:6" ht="12.75" customHeight="1" x14ac:dyDescent="0.2">
      <c r="A157" s="260" t="s">
        <v>210</v>
      </c>
      <c r="B157" s="261"/>
      <c r="C157" s="261"/>
      <c r="D157" s="256" t="s">
        <v>211</v>
      </c>
      <c r="E157" s="262" t="s">
        <v>212</v>
      </c>
      <c r="F157" s="258"/>
    </row>
    <row r="158" spans="1:6" ht="12.75" customHeight="1" x14ac:dyDescent="0.2">
      <c r="A158" s="263" t="s">
        <v>213</v>
      </c>
      <c r="B158" s="264"/>
      <c r="C158" s="261"/>
      <c r="D158" s="256" t="s">
        <v>214</v>
      </c>
      <c r="E158" s="259">
        <v>4</v>
      </c>
      <c r="F158" s="258"/>
    </row>
    <row r="159" spans="1:6" ht="12.75" customHeight="1" x14ac:dyDescent="0.2">
      <c r="A159" s="265" t="s">
        <v>213</v>
      </c>
      <c r="B159" s="266"/>
      <c r="C159" s="267"/>
      <c r="D159" s="268"/>
      <c r="E159" s="269"/>
      <c r="F159" s="258"/>
    </row>
    <row r="160" spans="1:6" ht="6" customHeight="1" x14ac:dyDescent="0.2">
      <c r="A160" s="270"/>
      <c r="B160" s="271"/>
      <c r="C160" s="272"/>
      <c r="D160" s="273"/>
      <c r="E160" s="274"/>
      <c r="F160" s="275"/>
    </row>
    <row r="161" spans="1:6" ht="6" customHeight="1" x14ac:dyDescent="0.2">
      <c r="A161" s="276"/>
      <c r="B161" s="277"/>
      <c r="C161" s="278"/>
      <c r="D161" s="279"/>
      <c r="E161" s="280"/>
      <c r="F161" s="281"/>
    </row>
    <row r="162" spans="1:6" ht="12.75" customHeight="1" x14ac:dyDescent="0.2">
      <c r="A162" s="282" t="s">
        <v>215</v>
      </c>
      <c r="D162" s="283"/>
      <c r="E162" s="283"/>
      <c r="F162" s="283"/>
    </row>
    <row r="163" spans="1:6" ht="17.25" customHeight="1" x14ac:dyDescent="0.2">
      <c r="A163" s="284" t="s">
        <v>562</v>
      </c>
      <c r="B163" s="285"/>
      <c r="C163" s="286"/>
      <c r="D163" s="283"/>
      <c r="E163" s="283"/>
      <c r="F163" s="283"/>
    </row>
    <row r="164" spans="1:6" ht="12.75" customHeight="1" x14ac:dyDescent="0.2">
      <c r="A164" s="284" t="s">
        <v>563</v>
      </c>
      <c r="B164" s="285"/>
      <c r="C164" s="286"/>
      <c r="D164" s="283"/>
      <c r="E164" s="283"/>
      <c r="F164" s="283"/>
    </row>
    <row r="165" spans="1:6" ht="12.75" customHeight="1" x14ac:dyDescent="0.2">
      <c r="A165" s="284" t="s">
        <v>213</v>
      </c>
      <c r="B165" s="285"/>
      <c r="C165" s="286"/>
      <c r="D165" s="283"/>
      <c r="E165" s="283"/>
      <c r="F165" s="283"/>
    </row>
    <row r="166" spans="1:6" ht="12.75" customHeight="1" x14ac:dyDescent="0.2">
      <c r="A166" s="287" t="s">
        <v>217</v>
      </c>
      <c r="B166" s="288"/>
      <c r="C166" s="288"/>
      <c r="D166" s="288"/>
      <c r="E166" s="288"/>
      <c r="F166" s="288"/>
    </row>
    <row r="167" spans="1:6" ht="6" customHeight="1" x14ac:dyDescent="0.2">
      <c r="E167" s="289"/>
    </row>
    <row r="168" spans="1:6" ht="12.75" customHeight="1" x14ac:dyDescent="0.2">
      <c r="A168" s="290" t="s">
        <v>623</v>
      </c>
      <c r="B168" s="291" t="s">
        <v>647</v>
      </c>
      <c r="C168" s="283"/>
      <c r="D168" s="283"/>
      <c r="E168" s="286"/>
      <c r="F168" s="292" t="s">
        <v>189</v>
      </c>
    </row>
    <row r="169" spans="1:6" ht="6" customHeight="1" x14ac:dyDescent="0.2">
      <c r="E169" s="289"/>
    </row>
    <row r="170" spans="1:6" ht="6" customHeight="1" x14ac:dyDescent="0.2">
      <c r="E170" s="289"/>
    </row>
    <row r="171" spans="1:6" ht="12.75" customHeight="1" x14ac:dyDescent="0.2">
      <c r="A171" s="293" t="s">
        <v>219</v>
      </c>
      <c r="B171" s="293" t="s">
        <v>155</v>
      </c>
      <c r="C171" s="294" t="s">
        <v>220</v>
      </c>
      <c r="D171" s="295" t="s">
        <v>157</v>
      </c>
      <c r="E171" s="296" t="s">
        <v>221</v>
      </c>
      <c r="F171" s="297" t="s">
        <v>222</v>
      </c>
    </row>
    <row r="172" spans="1:6" ht="6" customHeight="1" x14ac:dyDescent="0.2">
      <c r="A172" s="298"/>
      <c r="B172" s="298"/>
      <c r="C172" s="298"/>
      <c r="D172" s="298"/>
      <c r="E172" s="298"/>
      <c r="F172" s="298"/>
    </row>
    <row r="173" spans="1:6" ht="12.75" customHeight="1" x14ac:dyDescent="0.2">
      <c r="A173" s="281"/>
      <c r="B173" s="299" t="s">
        <v>223</v>
      </c>
      <c r="C173" s="300"/>
      <c r="D173" s="300"/>
      <c r="E173" s="300"/>
      <c r="F173" s="300"/>
    </row>
    <row r="174" spans="1:6" ht="8.25" customHeight="1" x14ac:dyDescent="0.2">
      <c r="A174" s="301"/>
      <c r="B174" s="301"/>
      <c r="C174" s="301"/>
      <c r="D174" s="301"/>
      <c r="E174" s="301"/>
      <c r="F174" s="301"/>
    </row>
    <row r="175" spans="1:6" ht="12.75" customHeight="1" x14ac:dyDescent="0.2">
      <c r="A175" s="302" t="s">
        <v>357</v>
      </c>
      <c r="B175" s="303" t="s">
        <v>612</v>
      </c>
      <c r="C175" s="304" t="s">
        <v>35</v>
      </c>
      <c r="D175" s="305">
        <v>25.6</v>
      </c>
      <c r="E175" s="306">
        <v>24.15</v>
      </c>
      <c r="F175" s="306">
        <v>618.24</v>
      </c>
    </row>
    <row r="176" spans="1:6" ht="12.75" customHeight="1" x14ac:dyDescent="0.2">
      <c r="B176" s="303" t="s">
        <v>611</v>
      </c>
    </row>
    <row r="177" spans="1:6" ht="12.75" customHeight="1" x14ac:dyDescent="0.2">
      <c r="B177" s="303" t="s">
        <v>247</v>
      </c>
    </row>
    <row r="178" spans="1:6" ht="409.6" hidden="1" customHeight="1" x14ac:dyDescent="0.2"/>
    <row r="179" spans="1:6" ht="12.75" customHeight="1" x14ac:dyDescent="0.2">
      <c r="A179" s="302" t="s">
        <v>248</v>
      </c>
      <c r="B179" s="303" t="s">
        <v>249</v>
      </c>
      <c r="C179" s="304" t="s">
        <v>10</v>
      </c>
      <c r="D179" s="305">
        <v>2788</v>
      </c>
      <c r="E179" s="306">
        <v>1.31</v>
      </c>
      <c r="F179" s="306">
        <v>3652.28</v>
      </c>
    </row>
    <row r="180" spans="1:6" ht="12.75" customHeight="1" x14ac:dyDescent="0.2">
      <c r="B180" s="303" t="s">
        <v>250</v>
      </c>
    </row>
    <row r="181" spans="1:6" ht="409.6" hidden="1" customHeight="1" x14ac:dyDescent="0.2"/>
    <row r="182" spans="1:6" ht="12.75" customHeight="1" x14ac:dyDescent="0.2">
      <c r="A182" s="302" t="s">
        <v>254</v>
      </c>
      <c r="B182" s="303" t="s">
        <v>646</v>
      </c>
      <c r="C182" s="304" t="s">
        <v>35</v>
      </c>
      <c r="D182" s="305">
        <v>29.08</v>
      </c>
      <c r="E182" s="306">
        <v>121.23</v>
      </c>
      <c r="F182" s="306">
        <v>3525.37</v>
      </c>
    </row>
    <row r="183" spans="1:6" ht="12.75" customHeight="1" x14ac:dyDescent="0.2">
      <c r="B183" s="303" t="s">
        <v>645</v>
      </c>
    </row>
    <row r="184" spans="1:6" ht="12.75" customHeight="1" x14ac:dyDescent="0.2">
      <c r="B184" s="303" t="s">
        <v>644</v>
      </c>
    </row>
    <row r="185" spans="1:6" ht="409.6" hidden="1" customHeight="1" x14ac:dyDescent="0.2"/>
    <row r="186" spans="1:6" ht="12.75" customHeight="1" x14ac:dyDescent="0.2">
      <c r="A186" s="302" t="s">
        <v>261</v>
      </c>
      <c r="B186" s="303" t="s">
        <v>262</v>
      </c>
      <c r="C186" s="304" t="s">
        <v>35</v>
      </c>
      <c r="D186" s="305">
        <v>25.6</v>
      </c>
      <c r="E186" s="306">
        <v>5.76</v>
      </c>
      <c r="F186" s="306">
        <v>147.46</v>
      </c>
    </row>
    <row r="187" spans="1:6" ht="12.75" customHeight="1" x14ac:dyDescent="0.2">
      <c r="B187" s="303" t="s">
        <v>263</v>
      </c>
    </row>
    <row r="188" spans="1:6" ht="12.75" customHeight="1" x14ac:dyDescent="0.2">
      <c r="B188" s="303" t="s">
        <v>264</v>
      </c>
    </row>
    <row r="189" spans="1:6" ht="12.75" customHeight="1" x14ac:dyDescent="0.2">
      <c r="B189" s="303" t="s">
        <v>265</v>
      </c>
    </row>
    <row r="190" spans="1:6" ht="12.75" customHeight="1" x14ac:dyDescent="0.2">
      <c r="B190" s="303" t="s">
        <v>266</v>
      </c>
    </row>
    <row r="191" spans="1:6" ht="409.6" hidden="1" customHeight="1" x14ac:dyDescent="0.2"/>
    <row r="192" spans="1:6" ht="11.25" customHeight="1" x14ac:dyDescent="0.2">
      <c r="B192" s="299" t="s">
        <v>227</v>
      </c>
      <c r="C192" s="300"/>
      <c r="D192" s="300"/>
      <c r="E192" s="307"/>
      <c r="F192" s="308">
        <v>7943.35</v>
      </c>
    </row>
    <row r="193" spans="1:6" ht="6.75" customHeight="1" x14ac:dyDescent="0.2">
      <c r="A193" s="301"/>
      <c r="B193" s="301"/>
      <c r="C193" s="301"/>
      <c r="D193" s="301"/>
      <c r="E193" s="298"/>
      <c r="F193" s="298"/>
    </row>
    <row r="194" spans="1:6" ht="0.2" customHeight="1" x14ac:dyDescent="0.2"/>
    <row r="195" spans="1:6" ht="11.25" customHeight="1" x14ac:dyDescent="0.2">
      <c r="A195" s="309"/>
      <c r="B195" s="310" t="s">
        <v>228</v>
      </c>
      <c r="C195" s="311"/>
      <c r="D195" s="312"/>
      <c r="E195" s="313" t="s">
        <v>213</v>
      </c>
      <c r="F195" s="314">
        <v>7943.35</v>
      </c>
    </row>
    <row r="196" spans="1:6" ht="409.6" hidden="1" customHeight="1" x14ac:dyDescent="0.2"/>
    <row r="197" spans="1:6" ht="11.25" customHeight="1" x14ac:dyDescent="0.2">
      <c r="A197" s="309"/>
      <c r="B197" s="310" t="s">
        <v>229</v>
      </c>
      <c r="C197" s="311"/>
      <c r="D197" s="312"/>
      <c r="E197" s="313">
        <v>13</v>
      </c>
      <c r="F197" s="314">
        <v>1032.6400000000001</v>
      </c>
    </row>
    <row r="198" spans="1:6" ht="409.6" hidden="1" customHeight="1" x14ac:dyDescent="0.2"/>
    <row r="199" spans="1:6" ht="11.25" customHeight="1" x14ac:dyDescent="0.2">
      <c r="A199" s="309"/>
      <c r="B199" s="310" t="s">
        <v>230</v>
      </c>
      <c r="C199" s="311"/>
      <c r="D199" s="312"/>
      <c r="E199" s="313" t="s">
        <v>213</v>
      </c>
      <c r="F199" s="314">
        <v>8975.99</v>
      </c>
    </row>
    <row r="200" spans="1:6" ht="409.6" hidden="1" customHeight="1" x14ac:dyDescent="0.2"/>
    <row r="201" spans="1:6" ht="11.25" customHeight="1" x14ac:dyDescent="0.2">
      <c r="A201" s="309"/>
      <c r="B201" s="310" t="s">
        <v>231</v>
      </c>
      <c r="C201" s="311"/>
      <c r="D201" s="312"/>
      <c r="E201" s="313">
        <v>1</v>
      </c>
      <c r="F201" s="314">
        <v>89.76</v>
      </c>
    </row>
    <row r="202" spans="1:6" ht="409.6" hidden="1" customHeight="1" x14ac:dyDescent="0.2"/>
    <row r="203" spans="1:6" ht="11.25" customHeight="1" x14ac:dyDescent="0.2">
      <c r="A203" s="309"/>
      <c r="B203" s="310" t="s">
        <v>230</v>
      </c>
      <c r="C203" s="311"/>
      <c r="D203" s="312"/>
      <c r="E203" s="313" t="s">
        <v>213</v>
      </c>
      <c r="F203" s="314">
        <v>9065.75</v>
      </c>
    </row>
    <row r="204" spans="1:6" ht="409.6" hidden="1" customHeight="1" x14ac:dyDescent="0.2"/>
    <row r="205" spans="1:6" ht="11.25" customHeight="1" x14ac:dyDescent="0.2">
      <c r="A205" s="309"/>
      <c r="B205" s="310" t="s">
        <v>232</v>
      </c>
      <c r="C205" s="311"/>
      <c r="D205" s="312"/>
      <c r="E205" s="313">
        <v>8</v>
      </c>
      <c r="F205" s="314">
        <v>725.26</v>
      </c>
    </row>
    <row r="206" spans="1:6" ht="409.6" hidden="1" customHeight="1" x14ac:dyDescent="0.2"/>
    <row r="207" spans="1:6" ht="12" customHeight="1" x14ac:dyDescent="0.2">
      <c r="C207" s="315" t="s">
        <v>233</v>
      </c>
      <c r="E207" s="316"/>
      <c r="F207" s="317">
        <v>9791.01</v>
      </c>
    </row>
    <row r="208" spans="1:6" ht="12.75" customHeight="1" x14ac:dyDescent="0.2">
      <c r="A208" s="318" t="s">
        <v>643</v>
      </c>
      <c r="B208" s="319"/>
      <c r="C208" s="319"/>
      <c r="D208" s="320"/>
      <c r="E208" s="319"/>
      <c r="F208" s="319"/>
    </row>
    <row r="209" spans="1:6" ht="6" customHeight="1" x14ac:dyDescent="0.25">
      <c r="F209" s="321"/>
    </row>
    <row r="210" spans="1:6" ht="177" customHeight="1" x14ac:dyDescent="0.2"/>
    <row r="211" spans="1:6" ht="6" customHeight="1" x14ac:dyDescent="0.2">
      <c r="A211" s="322"/>
      <c r="B211" s="323"/>
      <c r="C211" s="322"/>
      <c r="D211" s="324"/>
    </row>
    <row r="212" spans="1:6" ht="39" customHeight="1" x14ac:dyDescent="0.2">
      <c r="A212" s="368" t="s">
        <v>244</v>
      </c>
      <c r="B212" s="369"/>
      <c r="C212" s="325"/>
      <c r="D212" s="368" t="s">
        <v>245</v>
      </c>
      <c r="E212" s="369"/>
      <c r="F212" s="370"/>
    </row>
    <row r="213" spans="1:6" ht="6" customHeight="1" x14ac:dyDescent="0.2">
      <c r="A213" s="249"/>
      <c r="B213" s="250"/>
      <c r="C213" s="251"/>
      <c r="D213" s="252"/>
      <c r="E213" s="253"/>
      <c r="F213" s="254"/>
    </row>
    <row r="214" spans="1:6" ht="14.1" customHeight="1" x14ac:dyDescent="0.2">
      <c r="A214" s="371" t="s">
        <v>207</v>
      </c>
      <c r="B214" s="372"/>
      <c r="C214" s="373"/>
      <c r="D214" s="256" t="s">
        <v>208</v>
      </c>
      <c r="E214" s="257" t="s">
        <v>209</v>
      </c>
      <c r="F214" s="258"/>
    </row>
    <row r="215" spans="1:6" ht="12.75" customHeight="1" x14ac:dyDescent="0.2">
      <c r="A215" s="371"/>
      <c r="B215" s="372"/>
      <c r="C215" s="373"/>
      <c r="D215" s="256" t="s">
        <v>657</v>
      </c>
      <c r="E215" s="259" t="s">
        <v>657</v>
      </c>
      <c r="F215" s="258"/>
    </row>
    <row r="216" spans="1:6" ht="12.75" customHeight="1" x14ac:dyDescent="0.2">
      <c r="A216" s="260" t="s">
        <v>210</v>
      </c>
      <c r="B216" s="261"/>
      <c r="C216" s="261"/>
      <c r="D216" s="256" t="s">
        <v>211</v>
      </c>
      <c r="E216" s="262" t="s">
        <v>212</v>
      </c>
      <c r="F216" s="258"/>
    </row>
    <row r="217" spans="1:6" ht="12.75" customHeight="1" x14ac:dyDescent="0.2">
      <c r="A217" s="263" t="s">
        <v>213</v>
      </c>
      <c r="B217" s="264"/>
      <c r="C217" s="261"/>
      <c r="D217" s="256" t="s">
        <v>214</v>
      </c>
      <c r="E217" s="259">
        <v>5</v>
      </c>
      <c r="F217" s="258"/>
    </row>
    <row r="218" spans="1:6" ht="12.75" customHeight="1" x14ac:dyDescent="0.2">
      <c r="A218" s="265" t="s">
        <v>213</v>
      </c>
      <c r="B218" s="266"/>
      <c r="C218" s="267"/>
      <c r="D218" s="268"/>
      <c r="E218" s="269"/>
      <c r="F218" s="258"/>
    </row>
    <row r="219" spans="1:6" ht="6" customHeight="1" x14ac:dyDescent="0.2">
      <c r="A219" s="270"/>
      <c r="B219" s="271"/>
      <c r="C219" s="272"/>
      <c r="D219" s="273"/>
      <c r="E219" s="274"/>
      <c r="F219" s="275"/>
    </row>
    <row r="220" spans="1:6" ht="6" customHeight="1" x14ac:dyDescent="0.2">
      <c r="A220" s="276"/>
      <c r="B220" s="277"/>
      <c r="C220" s="278"/>
      <c r="D220" s="279"/>
      <c r="E220" s="280"/>
      <c r="F220" s="281"/>
    </row>
    <row r="221" spans="1:6" ht="12.75" customHeight="1" x14ac:dyDescent="0.2">
      <c r="A221" s="282" t="s">
        <v>215</v>
      </c>
      <c r="D221" s="283"/>
      <c r="E221" s="283"/>
      <c r="F221" s="283"/>
    </row>
    <row r="222" spans="1:6" ht="17.25" customHeight="1" x14ac:dyDescent="0.2">
      <c r="A222" s="284" t="s">
        <v>562</v>
      </c>
      <c r="B222" s="285"/>
      <c r="C222" s="286"/>
      <c r="D222" s="283"/>
      <c r="E222" s="283"/>
      <c r="F222" s="283"/>
    </row>
    <row r="223" spans="1:6" ht="12.75" customHeight="1" x14ac:dyDescent="0.2">
      <c r="A223" s="284" t="s">
        <v>563</v>
      </c>
      <c r="B223" s="285"/>
      <c r="C223" s="286"/>
      <c r="D223" s="283"/>
      <c r="E223" s="283"/>
      <c r="F223" s="283"/>
    </row>
    <row r="224" spans="1:6" ht="12.75" customHeight="1" x14ac:dyDescent="0.2">
      <c r="A224" s="284" t="s">
        <v>213</v>
      </c>
      <c r="B224" s="285"/>
      <c r="C224" s="286"/>
      <c r="D224" s="283"/>
      <c r="E224" s="283"/>
      <c r="F224" s="283"/>
    </row>
    <row r="225" spans="1:6" ht="12.75" customHeight="1" x14ac:dyDescent="0.2">
      <c r="A225" s="287" t="s">
        <v>217</v>
      </c>
      <c r="B225" s="288"/>
      <c r="C225" s="288"/>
      <c r="D225" s="288"/>
      <c r="E225" s="288"/>
      <c r="F225" s="288"/>
    </row>
    <row r="226" spans="1:6" ht="6" customHeight="1" x14ac:dyDescent="0.2">
      <c r="E226" s="289"/>
    </row>
    <row r="227" spans="1:6" ht="12.75" customHeight="1" x14ac:dyDescent="0.2">
      <c r="A227" s="290" t="s">
        <v>625</v>
      </c>
      <c r="B227" s="291" t="s">
        <v>642</v>
      </c>
      <c r="C227" s="283"/>
      <c r="D227" s="283"/>
      <c r="E227" s="286"/>
      <c r="F227" s="292" t="s">
        <v>190</v>
      </c>
    </row>
    <row r="228" spans="1:6" ht="6" customHeight="1" x14ac:dyDescent="0.2">
      <c r="E228" s="289"/>
    </row>
    <row r="229" spans="1:6" ht="6" customHeight="1" x14ac:dyDescent="0.2">
      <c r="E229" s="289"/>
    </row>
    <row r="230" spans="1:6" ht="12.75" customHeight="1" x14ac:dyDescent="0.2">
      <c r="A230" s="293" t="s">
        <v>219</v>
      </c>
      <c r="B230" s="293" t="s">
        <v>155</v>
      </c>
      <c r="C230" s="294" t="s">
        <v>220</v>
      </c>
      <c r="D230" s="295" t="s">
        <v>157</v>
      </c>
      <c r="E230" s="296" t="s">
        <v>221</v>
      </c>
      <c r="F230" s="297" t="s">
        <v>222</v>
      </c>
    </row>
    <row r="231" spans="1:6" ht="6" customHeight="1" x14ac:dyDescent="0.2">
      <c r="A231" s="298"/>
      <c r="B231" s="298"/>
      <c r="C231" s="298"/>
      <c r="D231" s="298"/>
      <c r="E231" s="298"/>
      <c r="F231" s="298"/>
    </row>
    <row r="232" spans="1:6" ht="12.75" customHeight="1" x14ac:dyDescent="0.2">
      <c r="A232" s="281"/>
      <c r="B232" s="299" t="s">
        <v>223</v>
      </c>
      <c r="C232" s="300"/>
      <c r="D232" s="300"/>
      <c r="E232" s="300"/>
      <c r="F232" s="300"/>
    </row>
    <row r="233" spans="1:6" ht="8.25" customHeight="1" x14ac:dyDescent="0.2">
      <c r="A233" s="301"/>
      <c r="B233" s="301"/>
      <c r="C233" s="301"/>
      <c r="D233" s="301"/>
      <c r="E233" s="301"/>
      <c r="F233" s="301"/>
    </row>
    <row r="234" spans="1:6" ht="12.75" customHeight="1" x14ac:dyDescent="0.2">
      <c r="A234" s="302" t="s">
        <v>574</v>
      </c>
      <c r="B234" s="303" t="s">
        <v>336</v>
      </c>
      <c r="C234" s="304" t="s">
        <v>7</v>
      </c>
      <c r="D234" s="305">
        <v>5</v>
      </c>
      <c r="E234" s="306">
        <v>23345.87</v>
      </c>
      <c r="F234" s="306">
        <v>116729.35</v>
      </c>
    </row>
    <row r="235" spans="1:6" ht="12.75" customHeight="1" x14ac:dyDescent="0.2">
      <c r="B235" s="303" t="s">
        <v>575</v>
      </c>
    </row>
    <row r="236" spans="1:6" ht="409.6" hidden="1" customHeight="1" x14ac:dyDescent="0.2"/>
    <row r="237" spans="1:6" ht="12.75" customHeight="1" x14ac:dyDescent="0.2">
      <c r="A237" s="302" t="s">
        <v>570</v>
      </c>
      <c r="B237" s="303" t="s">
        <v>336</v>
      </c>
      <c r="C237" s="304" t="s">
        <v>7</v>
      </c>
      <c r="D237" s="305">
        <v>1.7</v>
      </c>
      <c r="E237" s="306">
        <v>56387.29</v>
      </c>
      <c r="F237" s="306">
        <v>95858.39</v>
      </c>
    </row>
    <row r="238" spans="1:6" ht="12.75" customHeight="1" x14ac:dyDescent="0.2">
      <c r="B238" s="303" t="s">
        <v>571</v>
      </c>
    </row>
    <row r="239" spans="1:6" ht="409.6" hidden="1" customHeight="1" x14ac:dyDescent="0.2"/>
    <row r="240" spans="1:6" ht="11.25" customHeight="1" x14ac:dyDescent="0.2">
      <c r="B240" s="299" t="s">
        <v>227</v>
      </c>
      <c r="C240" s="300"/>
      <c r="D240" s="300"/>
      <c r="E240" s="307"/>
      <c r="F240" s="308">
        <v>212587.74</v>
      </c>
    </row>
    <row r="241" spans="1:6" ht="6.75" customHeight="1" x14ac:dyDescent="0.2">
      <c r="A241" s="301"/>
      <c r="B241" s="301"/>
      <c r="C241" s="301"/>
      <c r="D241" s="301"/>
      <c r="E241" s="298"/>
      <c r="F241" s="298"/>
    </row>
    <row r="242" spans="1:6" ht="0.2" customHeight="1" x14ac:dyDescent="0.2"/>
    <row r="243" spans="1:6" ht="11.25" customHeight="1" x14ac:dyDescent="0.2">
      <c r="A243" s="309"/>
      <c r="B243" s="310" t="s">
        <v>228</v>
      </c>
      <c r="C243" s="311"/>
      <c r="D243" s="312"/>
      <c r="E243" s="313" t="s">
        <v>213</v>
      </c>
      <c r="F243" s="314">
        <v>212587.74</v>
      </c>
    </row>
    <row r="244" spans="1:6" ht="409.6" hidden="1" customHeight="1" x14ac:dyDescent="0.2"/>
    <row r="245" spans="1:6" ht="11.25" customHeight="1" x14ac:dyDescent="0.2">
      <c r="A245" s="309"/>
      <c r="B245" s="310" t="s">
        <v>229</v>
      </c>
      <c r="C245" s="311"/>
      <c r="D245" s="312"/>
      <c r="E245" s="313">
        <v>13</v>
      </c>
      <c r="F245" s="314">
        <v>27636.41</v>
      </c>
    </row>
    <row r="246" spans="1:6" ht="409.6" hidden="1" customHeight="1" x14ac:dyDescent="0.2"/>
    <row r="247" spans="1:6" ht="11.25" customHeight="1" x14ac:dyDescent="0.2">
      <c r="A247" s="309"/>
      <c r="B247" s="310" t="s">
        <v>230</v>
      </c>
      <c r="C247" s="311"/>
      <c r="D247" s="312"/>
      <c r="E247" s="313" t="s">
        <v>213</v>
      </c>
      <c r="F247" s="314">
        <v>240224.15</v>
      </c>
    </row>
    <row r="248" spans="1:6" ht="409.6" hidden="1" customHeight="1" x14ac:dyDescent="0.2"/>
    <row r="249" spans="1:6" ht="11.25" customHeight="1" x14ac:dyDescent="0.2">
      <c r="A249" s="309"/>
      <c r="B249" s="310" t="s">
        <v>231</v>
      </c>
      <c r="C249" s="311"/>
      <c r="D249" s="312"/>
      <c r="E249" s="313">
        <v>1</v>
      </c>
      <c r="F249" s="314">
        <v>2402.2399999999998</v>
      </c>
    </row>
    <row r="250" spans="1:6" ht="409.6" hidden="1" customHeight="1" x14ac:dyDescent="0.2"/>
    <row r="251" spans="1:6" ht="11.25" customHeight="1" x14ac:dyDescent="0.2">
      <c r="A251" s="309"/>
      <c r="B251" s="310" t="s">
        <v>230</v>
      </c>
      <c r="C251" s="311"/>
      <c r="D251" s="312"/>
      <c r="E251" s="313" t="s">
        <v>213</v>
      </c>
      <c r="F251" s="314">
        <v>242626.39</v>
      </c>
    </row>
    <row r="252" spans="1:6" ht="409.6" hidden="1" customHeight="1" x14ac:dyDescent="0.2"/>
    <row r="253" spans="1:6" ht="11.25" customHeight="1" x14ac:dyDescent="0.2">
      <c r="A253" s="309"/>
      <c r="B253" s="310" t="s">
        <v>232</v>
      </c>
      <c r="C253" s="311"/>
      <c r="D253" s="312"/>
      <c r="E253" s="313">
        <v>8</v>
      </c>
      <c r="F253" s="314">
        <v>19410.11</v>
      </c>
    </row>
    <row r="254" spans="1:6" ht="409.6" hidden="1" customHeight="1" x14ac:dyDescent="0.2"/>
    <row r="255" spans="1:6" ht="12" customHeight="1" x14ac:dyDescent="0.2">
      <c r="C255" s="315" t="s">
        <v>233</v>
      </c>
      <c r="E255" s="316"/>
      <c r="F255" s="317">
        <v>262036.5</v>
      </c>
    </row>
    <row r="256" spans="1:6" ht="12.75" customHeight="1" x14ac:dyDescent="0.2">
      <c r="A256" s="318" t="s">
        <v>616</v>
      </c>
      <c r="B256" s="319"/>
      <c r="C256" s="319"/>
      <c r="D256" s="320"/>
      <c r="E256" s="319"/>
      <c r="F256" s="319"/>
    </row>
    <row r="257" spans="1:6" ht="6" customHeight="1" x14ac:dyDescent="0.25">
      <c r="F257" s="321"/>
    </row>
    <row r="258" spans="1:6" ht="291.95" customHeight="1" x14ac:dyDescent="0.2"/>
    <row r="259" spans="1:6" ht="6" customHeight="1" x14ac:dyDescent="0.2">
      <c r="A259" s="322"/>
      <c r="B259" s="323"/>
      <c r="C259" s="322"/>
      <c r="D259" s="324"/>
    </row>
    <row r="260" spans="1:6" ht="39" customHeight="1" x14ac:dyDescent="0.2">
      <c r="A260" s="368" t="s">
        <v>244</v>
      </c>
      <c r="B260" s="369"/>
      <c r="C260" s="325"/>
      <c r="D260" s="368" t="s">
        <v>245</v>
      </c>
      <c r="E260" s="369"/>
      <c r="F260" s="370"/>
    </row>
    <row r="261" spans="1:6" ht="6" customHeight="1" x14ac:dyDescent="0.2">
      <c r="A261" s="249"/>
      <c r="B261" s="250"/>
      <c r="C261" s="251"/>
      <c r="D261" s="252"/>
      <c r="E261" s="253"/>
      <c r="F261" s="254"/>
    </row>
    <row r="262" spans="1:6" ht="14.1" customHeight="1" x14ac:dyDescent="0.2">
      <c r="A262" s="371" t="s">
        <v>207</v>
      </c>
      <c r="B262" s="372"/>
      <c r="C262" s="373"/>
      <c r="D262" s="256" t="s">
        <v>208</v>
      </c>
      <c r="E262" s="257" t="s">
        <v>209</v>
      </c>
      <c r="F262" s="258"/>
    </row>
    <row r="263" spans="1:6" ht="12.75" customHeight="1" x14ac:dyDescent="0.2">
      <c r="A263" s="371"/>
      <c r="B263" s="372"/>
      <c r="C263" s="373"/>
      <c r="D263" s="256" t="s">
        <v>657</v>
      </c>
      <c r="E263" s="259" t="s">
        <v>657</v>
      </c>
      <c r="F263" s="258"/>
    </row>
    <row r="264" spans="1:6" ht="12.75" customHeight="1" x14ac:dyDescent="0.2">
      <c r="A264" s="260" t="s">
        <v>210</v>
      </c>
      <c r="B264" s="261"/>
      <c r="C264" s="261"/>
      <c r="D264" s="256" t="s">
        <v>211</v>
      </c>
      <c r="E264" s="262" t="s">
        <v>212</v>
      </c>
      <c r="F264" s="258"/>
    </row>
    <row r="265" spans="1:6" ht="12.75" customHeight="1" x14ac:dyDescent="0.2">
      <c r="A265" s="263" t="s">
        <v>213</v>
      </c>
      <c r="B265" s="264"/>
      <c r="C265" s="261"/>
      <c r="D265" s="256" t="s">
        <v>214</v>
      </c>
      <c r="E265" s="259">
        <v>6</v>
      </c>
      <c r="F265" s="258"/>
    </row>
    <row r="266" spans="1:6" ht="12.75" customHeight="1" x14ac:dyDescent="0.2">
      <c r="A266" s="265" t="s">
        <v>213</v>
      </c>
      <c r="B266" s="266"/>
      <c r="C266" s="267"/>
      <c r="D266" s="268"/>
      <c r="E266" s="269"/>
      <c r="F266" s="258"/>
    </row>
    <row r="267" spans="1:6" ht="6" customHeight="1" x14ac:dyDescent="0.2">
      <c r="A267" s="270"/>
      <c r="B267" s="271"/>
      <c r="C267" s="272"/>
      <c r="D267" s="273"/>
      <c r="E267" s="274"/>
      <c r="F267" s="275"/>
    </row>
    <row r="268" spans="1:6" ht="6" customHeight="1" x14ac:dyDescent="0.2">
      <c r="A268" s="276"/>
      <c r="B268" s="277"/>
      <c r="C268" s="278"/>
      <c r="D268" s="279"/>
      <c r="E268" s="280"/>
      <c r="F268" s="281"/>
    </row>
    <row r="269" spans="1:6" ht="12.75" customHeight="1" x14ac:dyDescent="0.2">
      <c r="A269" s="282" t="s">
        <v>215</v>
      </c>
      <c r="D269" s="283"/>
      <c r="E269" s="283"/>
      <c r="F269" s="283"/>
    </row>
    <row r="270" spans="1:6" ht="17.25" customHeight="1" x14ac:dyDescent="0.2">
      <c r="A270" s="284" t="s">
        <v>562</v>
      </c>
      <c r="B270" s="285"/>
      <c r="C270" s="286"/>
      <c r="D270" s="283"/>
      <c r="E270" s="283"/>
      <c r="F270" s="283"/>
    </row>
    <row r="271" spans="1:6" ht="12.75" customHeight="1" x14ac:dyDescent="0.2">
      <c r="A271" s="284" t="s">
        <v>563</v>
      </c>
      <c r="B271" s="285"/>
      <c r="C271" s="286"/>
      <c r="D271" s="283"/>
      <c r="E271" s="283"/>
      <c r="F271" s="283"/>
    </row>
    <row r="272" spans="1:6" ht="12.75" customHeight="1" x14ac:dyDescent="0.2">
      <c r="A272" s="284" t="s">
        <v>213</v>
      </c>
      <c r="B272" s="285"/>
      <c r="C272" s="286"/>
      <c r="D272" s="283"/>
      <c r="E272" s="283"/>
      <c r="F272" s="283"/>
    </row>
    <row r="273" spans="1:6" ht="12.75" customHeight="1" x14ac:dyDescent="0.2">
      <c r="A273" s="287" t="s">
        <v>217</v>
      </c>
      <c r="B273" s="288"/>
      <c r="C273" s="288"/>
      <c r="D273" s="288"/>
      <c r="E273" s="288"/>
      <c r="F273" s="288"/>
    </row>
    <row r="274" spans="1:6" ht="6" customHeight="1" x14ac:dyDescent="0.2">
      <c r="E274" s="289"/>
    </row>
    <row r="275" spans="1:6" ht="12.75" customHeight="1" x14ac:dyDescent="0.2">
      <c r="A275" s="290" t="s">
        <v>627</v>
      </c>
      <c r="B275" s="291" t="s">
        <v>641</v>
      </c>
      <c r="C275" s="283"/>
      <c r="D275" s="283"/>
      <c r="E275" s="286"/>
      <c r="F275" s="292" t="s">
        <v>189</v>
      </c>
    </row>
    <row r="276" spans="1:6" ht="12.75" customHeight="1" x14ac:dyDescent="0.2">
      <c r="B276" s="291" t="s">
        <v>640</v>
      </c>
      <c r="E276" s="289"/>
    </row>
    <row r="277" spans="1:6" ht="5.85" customHeight="1" x14ac:dyDescent="0.2"/>
    <row r="278" spans="1:6" ht="6" customHeight="1" x14ac:dyDescent="0.2">
      <c r="E278" s="289"/>
    </row>
    <row r="279" spans="1:6" ht="12.75" customHeight="1" x14ac:dyDescent="0.2">
      <c r="A279" s="293" t="s">
        <v>219</v>
      </c>
      <c r="B279" s="293" t="s">
        <v>155</v>
      </c>
      <c r="C279" s="294" t="s">
        <v>220</v>
      </c>
      <c r="D279" s="295" t="s">
        <v>157</v>
      </c>
      <c r="E279" s="296" t="s">
        <v>221</v>
      </c>
      <c r="F279" s="297" t="s">
        <v>222</v>
      </c>
    </row>
    <row r="280" spans="1:6" ht="6" customHeight="1" x14ac:dyDescent="0.2">
      <c r="A280" s="298"/>
      <c r="B280" s="298"/>
      <c r="C280" s="298"/>
      <c r="D280" s="298"/>
      <c r="E280" s="298"/>
      <c r="F280" s="298"/>
    </row>
    <row r="281" spans="1:6" ht="12.75" customHeight="1" x14ac:dyDescent="0.2">
      <c r="A281" s="281"/>
      <c r="B281" s="299" t="s">
        <v>268</v>
      </c>
      <c r="C281" s="300"/>
      <c r="D281" s="300"/>
      <c r="E281" s="300"/>
      <c r="F281" s="300"/>
    </row>
    <row r="282" spans="1:6" ht="8.25" customHeight="1" x14ac:dyDescent="0.2">
      <c r="A282" s="301"/>
      <c r="B282" s="301"/>
      <c r="C282" s="301"/>
      <c r="D282" s="301"/>
      <c r="E282" s="301"/>
      <c r="F282" s="301"/>
    </row>
    <row r="283" spans="1:6" ht="12.75" customHeight="1" x14ac:dyDescent="0.2">
      <c r="A283" s="302" t="s">
        <v>4</v>
      </c>
      <c r="B283" s="303" t="s">
        <v>6</v>
      </c>
      <c r="C283" s="304" t="s">
        <v>7</v>
      </c>
      <c r="D283" s="305">
        <v>108</v>
      </c>
      <c r="E283" s="306">
        <v>22.66</v>
      </c>
      <c r="F283" s="306">
        <v>2447.2800000000002</v>
      </c>
    </row>
    <row r="284" spans="1:6" ht="409.6" hidden="1" customHeight="1" x14ac:dyDescent="0.2"/>
    <row r="285" spans="1:6" ht="12.75" customHeight="1" x14ac:dyDescent="0.2">
      <c r="A285" s="302" t="s">
        <v>85</v>
      </c>
      <c r="B285" s="303" t="s">
        <v>86</v>
      </c>
      <c r="C285" s="304" t="s">
        <v>7</v>
      </c>
      <c r="D285" s="305">
        <v>6</v>
      </c>
      <c r="E285" s="306">
        <v>339.18</v>
      </c>
      <c r="F285" s="306">
        <v>2035.08</v>
      </c>
    </row>
    <row r="286" spans="1:6" ht="409.6" hidden="1" customHeight="1" x14ac:dyDescent="0.2"/>
    <row r="287" spans="1:6" ht="11.25" customHeight="1" x14ac:dyDescent="0.2">
      <c r="B287" s="299" t="s">
        <v>269</v>
      </c>
      <c r="C287" s="300"/>
      <c r="D287" s="300"/>
      <c r="E287" s="307"/>
      <c r="F287" s="308">
        <v>4482.3599999999997</v>
      </c>
    </row>
    <row r="288" spans="1:6" ht="6.75" customHeight="1" x14ac:dyDescent="0.2">
      <c r="A288" s="301"/>
      <c r="B288" s="301"/>
      <c r="C288" s="301"/>
      <c r="D288" s="301"/>
      <c r="E288" s="298"/>
      <c r="F288" s="298"/>
    </row>
    <row r="289" spans="1:6" ht="0.2" customHeight="1" x14ac:dyDescent="0.2"/>
    <row r="290" spans="1:6" ht="12.75" customHeight="1" x14ac:dyDescent="0.2">
      <c r="A290" s="281"/>
      <c r="B290" s="299" t="s">
        <v>270</v>
      </c>
      <c r="C290" s="300"/>
      <c r="D290" s="300"/>
      <c r="E290" s="300"/>
      <c r="F290" s="300"/>
    </row>
    <row r="291" spans="1:6" ht="8.25" customHeight="1" x14ac:dyDescent="0.2">
      <c r="A291" s="301"/>
      <c r="B291" s="301"/>
      <c r="C291" s="301"/>
      <c r="D291" s="301"/>
      <c r="E291" s="301"/>
      <c r="F291" s="301"/>
    </row>
    <row r="292" spans="1:6" ht="12.75" customHeight="1" x14ac:dyDescent="0.2">
      <c r="A292" s="302" t="s">
        <v>271</v>
      </c>
      <c r="B292" s="303" t="s">
        <v>272</v>
      </c>
      <c r="C292" s="304" t="s">
        <v>96</v>
      </c>
      <c r="D292" s="305">
        <v>0.85714000000000001</v>
      </c>
      <c r="E292" s="306">
        <v>79.38</v>
      </c>
      <c r="F292" s="306">
        <v>68.040000000000006</v>
      </c>
    </row>
    <row r="293" spans="1:6" ht="12.75" customHeight="1" x14ac:dyDescent="0.2">
      <c r="B293" s="303" t="s">
        <v>273</v>
      </c>
    </row>
    <row r="294" spans="1:6" ht="409.6" hidden="1" customHeight="1" x14ac:dyDescent="0.2"/>
    <row r="295" spans="1:6" ht="11.25" customHeight="1" x14ac:dyDescent="0.2">
      <c r="B295" s="299" t="s">
        <v>274</v>
      </c>
      <c r="C295" s="300"/>
      <c r="D295" s="300"/>
      <c r="E295" s="307"/>
      <c r="F295" s="308">
        <v>68.040000000000006</v>
      </c>
    </row>
    <row r="296" spans="1:6" ht="6.75" customHeight="1" x14ac:dyDescent="0.2">
      <c r="A296" s="301"/>
      <c r="B296" s="301"/>
      <c r="C296" s="301"/>
      <c r="D296" s="301"/>
      <c r="E296" s="298"/>
      <c r="F296" s="298"/>
    </row>
    <row r="297" spans="1:6" ht="0.2" customHeight="1" x14ac:dyDescent="0.2"/>
    <row r="298" spans="1:6" ht="12.75" customHeight="1" x14ac:dyDescent="0.2">
      <c r="A298" s="281"/>
      <c r="B298" s="299" t="s">
        <v>275</v>
      </c>
      <c r="C298" s="300"/>
      <c r="D298" s="300"/>
      <c r="E298" s="300"/>
      <c r="F298" s="300"/>
    </row>
    <row r="299" spans="1:6" ht="8.25" customHeight="1" x14ac:dyDescent="0.2">
      <c r="A299" s="301"/>
      <c r="B299" s="301"/>
      <c r="C299" s="301"/>
      <c r="D299" s="301"/>
      <c r="E299" s="301"/>
      <c r="F299" s="301"/>
    </row>
    <row r="300" spans="1:6" ht="12.75" customHeight="1" x14ac:dyDescent="0.2">
      <c r="A300" s="302" t="s">
        <v>276</v>
      </c>
      <c r="B300" s="303" t="s">
        <v>140</v>
      </c>
      <c r="C300" s="304" t="s">
        <v>131</v>
      </c>
      <c r="D300" s="305">
        <v>6.8559999999999999</v>
      </c>
      <c r="E300" s="306">
        <v>62.85</v>
      </c>
      <c r="F300" s="306">
        <v>430.9</v>
      </c>
    </row>
    <row r="301" spans="1:6" ht="409.6" hidden="1" customHeight="1" x14ac:dyDescent="0.2"/>
    <row r="302" spans="1:6" ht="11.25" customHeight="1" x14ac:dyDescent="0.2">
      <c r="B302" s="299" t="s">
        <v>277</v>
      </c>
      <c r="C302" s="300"/>
      <c r="D302" s="300"/>
      <c r="E302" s="307"/>
      <c r="F302" s="308">
        <v>430.9</v>
      </c>
    </row>
    <row r="303" spans="1:6" ht="6.75" customHeight="1" x14ac:dyDescent="0.2">
      <c r="A303" s="301"/>
      <c r="B303" s="301"/>
      <c r="C303" s="301"/>
      <c r="D303" s="301"/>
      <c r="E303" s="298"/>
      <c r="F303" s="298"/>
    </row>
    <row r="304" spans="1:6" ht="0.2" customHeight="1" x14ac:dyDescent="0.2"/>
    <row r="305" spans="1:6" ht="11.25" customHeight="1" x14ac:dyDescent="0.2">
      <c r="A305" s="309"/>
      <c r="B305" s="310" t="s">
        <v>228</v>
      </c>
      <c r="C305" s="311"/>
      <c r="D305" s="312"/>
      <c r="E305" s="313" t="s">
        <v>213</v>
      </c>
      <c r="F305" s="314">
        <v>4981.3</v>
      </c>
    </row>
    <row r="306" spans="1:6" ht="409.6" hidden="1" customHeight="1" x14ac:dyDescent="0.2"/>
    <row r="307" spans="1:6" ht="11.25" customHeight="1" x14ac:dyDescent="0.2">
      <c r="A307" s="309"/>
      <c r="B307" s="310" t="s">
        <v>229</v>
      </c>
      <c r="C307" s="311"/>
      <c r="D307" s="312"/>
      <c r="E307" s="313">
        <v>13</v>
      </c>
      <c r="F307" s="314">
        <v>647.57000000000005</v>
      </c>
    </row>
    <row r="308" spans="1:6" ht="409.6" hidden="1" customHeight="1" x14ac:dyDescent="0.2"/>
    <row r="309" spans="1:6" ht="11.25" customHeight="1" x14ac:dyDescent="0.2">
      <c r="A309" s="309"/>
      <c r="B309" s="310" t="s">
        <v>230</v>
      </c>
      <c r="C309" s="311"/>
      <c r="D309" s="312"/>
      <c r="E309" s="313" t="s">
        <v>213</v>
      </c>
      <c r="F309" s="314">
        <v>5628.87</v>
      </c>
    </row>
    <row r="310" spans="1:6" ht="409.6" hidden="1" customHeight="1" x14ac:dyDescent="0.2"/>
    <row r="311" spans="1:6" ht="11.25" customHeight="1" x14ac:dyDescent="0.2">
      <c r="A311" s="309"/>
      <c r="B311" s="310" t="s">
        <v>231</v>
      </c>
      <c r="C311" s="311"/>
      <c r="D311" s="312"/>
      <c r="E311" s="313">
        <v>1</v>
      </c>
      <c r="F311" s="314">
        <v>56.29</v>
      </c>
    </row>
    <row r="312" spans="1:6" ht="409.6" hidden="1" customHeight="1" x14ac:dyDescent="0.2"/>
    <row r="313" spans="1:6" ht="11.25" customHeight="1" x14ac:dyDescent="0.2">
      <c r="A313" s="309"/>
      <c r="B313" s="310" t="s">
        <v>230</v>
      </c>
      <c r="C313" s="311"/>
      <c r="D313" s="312"/>
      <c r="E313" s="313" t="s">
        <v>213</v>
      </c>
      <c r="F313" s="314">
        <v>5685.16</v>
      </c>
    </row>
    <row r="314" spans="1:6" ht="409.6" hidden="1" customHeight="1" x14ac:dyDescent="0.2"/>
    <row r="315" spans="1:6" ht="11.25" customHeight="1" x14ac:dyDescent="0.2">
      <c r="A315" s="309"/>
      <c r="B315" s="310" t="s">
        <v>232</v>
      </c>
      <c r="C315" s="311"/>
      <c r="D315" s="312"/>
      <c r="E315" s="313">
        <v>8</v>
      </c>
      <c r="F315" s="314">
        <v>454.81</v>
      </c>
    </row>
    <row r="316" spans="1:6" ht="409.6" hidden="1" customHeight="1" x14ac:dyDescent="0.2"/>
    <row r="317" spans="1:6" ht="12" customHeight="1" x14ac:dyDescent="0.2">
      <c r="C317" s="315" t="s">
        <v>233</v>
      </c>
      <c r="E317" s="316"/>
      <c r="F317" s="317">
        <v>6139.97</v>
      </c>
    </row>
    <row r="318" spans="1:6" ht="12.75" customHeight="1" x14ac:dyDescent="0.2">
      <c r="A318" s="318" t="s">
        <v>639</v>
      </c>
      <c r="B318" s="319"/>
      <c r="C318" s="319"/>
      <c r="D318" s="320"/>
      <c r="E318" s="319"/>
      <c r="F318" s="319"/>
    </row>
    <row r="319" spans="1:6" ht="6" customHeight="1" x14ac:dyDescent="0.25">
      <c r="F319" s="321"/>
    </row>
    <row r="320" spans="1:6" ht="188.1" customHeight="1" x14ac:dyDescent="0.2"/>
    <row r="321" spans="1:6" ht="6" customHeight="1" x14ac:dyDescent="0.2">
      <c r="A321" s="322"/>
      <c r="B321" s="323"/>
      <c r="C321" s="322"/>
      <c r="D321" s="324"/>
    </row>
    <row r="322" spans="1:6" ht="39" customHeight="1" x14ac:dyDescent="0.2">
      <c r="A322" s="368" t="s">
        <v>244</v>
      </c>
      <c r="B322" s="369"/>
      <c r="C322" s="325"/>
      <c r="D322" s="368" t="s">
        <v>245</v>
      </c>
      <c r="E322" s="369"/>
      <c r="F322" s="370"/>
    </row>
    <row r="323" spans="1:6" ht="6" customHeight="1" x14ac:dyDescent="0.2">
      <c r="A323" s="249"/>
      <c r="B323" s="250"/>
      <c r="C323" s="251"/>
      <c r="D323" s="252"/>
      <c r="E323" s="253"/>
      <c r="F323" s="254"/>
    </row>
    <row r="324" spans="1:6" ht="14.1" customHeight="1" x14ac:dyDescent="0.2">
      <c r="A324" s="371" t="s">
        <v>207</v>
      </c>
      <c r="B324" s="372"/>
      <c r="C324" s="373"/>
      <c r="D324" s="256" t="s">
        <v>208</v>
      </c>
      <c r="E324" s="257" t="s">
        <v>209</v>
      </c>
      <c r="F324" s="258"/>
    </row>
    <row r="325" spans="1:6" ht="12.75" customHeight="1" x14ac:dyDescent="0.2">
      <c r="A325" s="371"/>
      <c r="B325" s="372"/>
      <c r="C325" s="373"/>
      <c r="D325" s="256" t="s">
        <v>657</v>
      </c>
      <c r="E325" s="259" t="s">
        <v>657</v>
      </c>
      <c r="F325" s="258"/>
    </row>
    <row r="326" spans="1:6" ht="12.75" customHeight="1" x14ac:dyDescent="0.2">
      <c r="A326" s="260" t="s">
        <v>210</v>
      </c>
      <c r="B326" s="261"/>
      <c r="C326" s="261"/>
      <c r="D326" s="256" t="s">
        <v>211</v>
      </c>
      <c r="E326" s="262" t="s">
        <v>212</v>
      </c>
      <c r="F326" s="258"/>
    </row>
    <row r="327" spans="1:6" ht="12.75" customHeight="1" x14ac:dyDescent="0.2">
      <c r="A327" s="263" t="s">
        <v>213</v>
      </c>
      <c r="B327" s="264"/>
      <c r="C327" s="261"/>
      <c r="D327" s="256" t="s">
        <v>214</v>
      </c>
      <c r="E327" s="259">
        <v>7</v>
      </c>
      <c r="F327" s="258"/>
    </row>
    <row r="328" spans="1:6" ht="12.75" customHeight="1" x14ac:dyDescent="0.2">
      <c r="A328" s="265" t="s">
        <v>213</v>
      </c>
      <c r="B328" s="266"/>
      <c r="C328" s="267"/>
      <c r="D328" s="268"/>
      <c r="E328" s="269"/>
      <c r="F328" s="258"/>
    </row>
    <row r="329" spans="1:6" ht="6" customHeight="1" x14ac:dyDescent="0.2">
      <c r="A329" s="270"/>
      <c r="B329" s="271"/>
      <c r="C329" s="272"/>
      <c r="D329" s="273"/>
      <c r="E329" s="274"/>
      <c r="F329" s="275"/>
    </row>
    <row r="330" spans="1:6" ht="6" customHeight="1" x14ac:dyDescent="0.2">
      <c r="A330" s="276"/>
      <c r="B330" s="277"/>
      <c r="C330" s="278"/>
      <c r="D330" s="279"/>
      <c r="E330" s="280"/>
      <c r="F330" s="281"/>
    </row>
    <row r="331" spans="1:6" ht="12.75" customHeight="1" x14ac:dyDescent="0.2">
      <c r="A331" s="282" t="s">
        <v>215</v>
      </c>
      <c r="D331" s="283"/>
      <c r="E331" s="283"/>
      <c r="F331" s="283"/>
    </row>
    <row r="332" spans="1:6" ht="17.25" customHeight="1" x14ac:dyDescent="0.2">
      <c r="A332" s="284" t="s">
        <v>562</v>
      </c>
      <c r="B332" s="285"/>
      <c r="C332" s="286"/>
      <c r="D332" s="283"/>
      <c r="E332" s="283"/>
      <c r="F332" s="283"/>
    </row>
    <row r="333" spans="1:6" ht="12.75" customHeight="1" x14ac:dyDescent="0.2">
      <c r="A333" s="284" t="s">
        <v>563</v>
      </c>
      <c r="B333" s="285"/>
      <c r="C333" s="286"/>
      <c r="D333" s="283"/>
      <c r="E333" s="283"/>
      <c r="F333" s="283"/>
    </row>
    <row r="334" spans="1:6" ht="12.75" customHeight="1" x14ac:dyDescent="0.2">
      <c r="A334" s="284" t="s">
        <v>213</v>
      </c>
      <c r="B334" s="285"/>
      <c r="C334" s="286"/>
      <c r="D334" s="283"/>
      <c r="E334" s="283"/>
      <c r="F334" s="283"/>
    </row>
    <row r="335" spans="1:6" ht="12.75" customHeight="1" x14ac:dyDescent="0.2">
      <c r="A335" s="287" t="s">
        <v>217</v>
      </c>
      <c r="B335" s="288"/>
      <c r="C335" s="288"/>
      <c r="D335" s="288"/>
      <c r="E335" s="288"/>
      <c r="F335" s="288"/>
    </row>
    <row r="336" spans="1:6" ht="6" customHeight="1" x14ac:dyDescent="0.2">
      <c r="E336" s="289"/>
    </row>
    <row r="337" spans="1:6" ht="12.75" customHeight="1" x14ac:dyDescent="0.2">
      <c r="A337" s="290" t="s">
        <v>629</v>
      </c>
      <c r="B337" s="291" t="s">
        <v>638</v>
      </c>
      <c r="C337" s="283"/>
      <c r="D337" s="283"/>
      <c r="E337" s="286"/>
      <c r="F337" s="292" t="s">
        <v>189</v>
      </c>
    </row>
    <row r="338" spans="1:6" ht="12.75" customHeight="1" x14ac:dyDescent="0.2">
      <c r="B338" s="291" t="s">
        <v>637</v>
      </c>
      <c r="E338" s="289"/>
    </row>
    <row r="339" spans="1:6" ht="5.85" customHeight="1" x14ac:dyDescent="0.2"/>
    <row r="340" spans="1:6" ht="6" customHeight="1" x14ac:dyDescent="0.2">
      <c r="E340" s="289"/>
    </row>
    <row r="341" spans="1:6" ht="12.75" customHeight="1" x14ac:dyDescent="0.2">
      <c r="A341" s="293" t="s">
        <v>219</v>
      </c>
      <c r="B341" s="293" t="s">
        <v>155</v>
      </c>
      <c r="C341" s="294" t="s">
        <v>220</v>
      </c>
      <c r="D341" s="295" t="s">
        <v>157</v>
      </c>
      <c r="E341" s="296" t="s">
        <v>221</v>
      </c>
      <c r="F341" s="297" t="s">
        <v>222</v>
      </c>
    </row>
    <row r="342" spans="1:6" ht="6" customHeight="1" x14ac:dyDescent="0.2">
      <c r="A342" s="298"/>
      <c r="B342" s="298"/>
      <c r="C342" s="298"/>
      <c r="D342" s="298"/>
      <c r="E342" s="298"/>
      <c r="F342" s="298"/>
    </row>
    <row r="343" spans="1:6" ht="12.75" customHeight="1" x14ac:dyDescent="0.2">
      <c r="A343" s="281"/>
      <c r="B343" s="299" t="s">
        <v>268</v>
      </c>
      <c r="C343" s="300"/>
      <c r="D343" s="300"/>
      <c r="E343" s="300"/>
      <c r="F343" s="300"/>
    </row>
    <row r="344" spans="1:6" ht="8.25" customHeight="1" x14ac:dyDescent="0.2">
      <c r="A344" s="301"/>
      <c r="B344" s="301"/>
      <c r="C344" s="301"/>
      <c r="D344" s="301"/>
      <c r="E344" s="301"/>
      <c r="F344" s="301"/>
    </row>
    <row r="345" spans="1:6" ht="12.75" customHeight="1" x14ac:dyDescent="0.2">
      <c r="A345" s="302" t="s">
        <v>4</v>
      </c>
      <c r="B345" s="303" t="s">
        <v>6</v>
      </c>
      <c r="C345" s="304" t="s">
        <v>7</v>
      </c>
      <c r="D345" s="305">
        <v>342</v>
      </c>
      <c r="E345" s="306">
        <v>22.66</v>
      </c>
      <c r="F345" s="306">
        <v>7749.72</v>
      </c>
    </row>
    <row r="346" spans="1:6" ht="409.6" hidden="1" customHeight="1" x14ac:dyDescent="0.2"/>
    <row r="347" spans="1:6" ht="12.75" customHeight="1" x14ac:dyDescent="0.2">
      <c r="A347" s="302" t="s">
        <v>87</v>
      </c>
      <c r="B347" s="303" t="s">
        <v>88</v>
      </c>
      <c r="C347" s="304" t="s">
        <v>7</v>
      </c>
      <c r="D347" s="305">
        <v>12</v>
      </c>
      <c r="E347" s="306">
        <v>494.31</v>
      </c>
      <c r="F347" s="306">
        <v>5931.72</v>
      </c>
    </row>
    <row r="348" spans="1:6" ht="409.6" hidden="1" customHeight="1" x14ac:dyDescent="0.2"/>
    <row r="349" spans="1:6" ht="12.75" customHeight="1" x14ac:dyDescent="0.2">
      <c r="A349" s="302" t="s">
        <v>85</v>
      </c>
      <c r="B349" s="303" t="s">
        <v>86</v>
      </c>
      <c r="C349" s="304" t="s">
        <v>7</v>
      </c>
      <c r="D349" s="305">
        <v>6</v>
      </c>
      <c r="E349" s="306">
        <v>339.18</v>
      </c>
      <c r="F349" s="306">
        <v>2035.08</v>
      </c>
    </row>
    <row r="350" spans="1:6" ht="409.6" hidden="1" customHeight="1" x14ac:dyDescent="0.2"/>
    <row r="351" spans="1:6" ht="11.25" customHeight="1" x14ac:dyDescent="0.2">
      <c r="B351" s="299" t="s">
        <v>269</v>
      </c>
      <c r="C351" s="300"/>
      <c r="D351" s="300"/>
      <c r="E351" s="307"/>
      <c r="F351" s="308">
        <v>15716.52</v>
      </c>
    </row>
    <row r="352" spans="1:6" ht="6.75" customHeight="1" x14ac:dyDescent="0.2">
      <c r="A352" s="301"/>
      <c r="B352" s="301"/>
      <c r="C352" s="301"/>
      <c r="D352" s="301"/>
      <c r="E352" s="298"/>
      <c r="F352" s="298"/>
    </row>
    <row r="353" spans="1:6" ht="0.2" customHeight="1" x14ac:dyDescent="0.2"/>
    <row r="354" spans="1:6" ht="12.75" customHeight="1" x14ac:dyDescent="0.2">
      <c r="A354" s="281"/>
      <c r="B354" s="299" t="s">
        <v>270</v>
      </c>
      <c r="C354" s="300"/>
      <c r="D354" s="300"/>
      <c r="E354" s="300"/>
      <c r="F354" s="300"/>
    </row>
    <row r="355" spans="1:6" ht="8.25" customHeight="1" x14ac:dyDescent="0.2">
      <c r="A355" s="301"/>
      <c r="B355" s="301"/>
      <c r="C355" s="301"/>
      <c r="D355" s="301"/>
      <c r="E355" s="301"/>
      <c r="F355" s="301"/>
    </row>
    <row r="356" spans="1:6" ht="12.75" customHeight="1" x14ac:dyDescent="0.2">
      <c r="A356" s="302" t="s">
        <v>271</v>
      </c>
      <c r="B356" s="303" t="s">
        <v>272</v>
      </c>
      <c r="C356" s="304" t="s">
        <v>96</v>
      </c>
      <c r="D356" s="305">
        <v>2.7142900000000001</v>
      </c>
      <c r="E356" s="306">
        <v>79.38</v>
      </c>
      <c r="F356" s="306">
        <v>215.46</v>
      </c>
    </row>
    <row r="357" spans="1:6" ht="12.75" customHeight="1" x14ac:dyDescent="0.2">
      <c r="B357" s="303" t="s">
        <v>273</v>
      </c>
    </row>
    <row r="358" spans="1:6" ht="409.6" hidden="1" customHeight="1" x14ac:dyDescent="0.2"/>
    <row r="359" spans="1:6" ht="11.25" customHeight="1" x14ac:dyDescent="0.2">
      <c r="B359" s="299" t="s">
        <v>274</v>
      </c>
      <c r="C359" s="300"/>
      <c r="D359" s="300"/>
      <c r="E359" s="307"/>
      <c r="F359" s="308">
        <v>215.46</v>
      </c>
    </row>
    <row r="360" spans="1:6" ht="6.75" customHeight="1" x14ac:dyDescent="0.2">
      <c r="A360" s="301"/>
      <c r="B360" s="301"/>
      <c r="C360" s="301"/>
      <c r="D360" s="301"/>
      <c r="E360" s="298"/>
      <c r="F360" s="298"/>
    </row>
    <row r="361" spans="1:6" ht="0.2" customHeight="1" x14ac:dyDescent="0.2"/>
    <row r="362" spans="1:6" ht="12.75" customHeight="1" x14ac:dyDescent="0.2">
      <c r="A362" s="281"/>
      <c r="B362" s="299" t="s">
        <v>275</v>
      </c>
      <c r="C362" s="300"/>
      <c r="D362" s="300"/>
      <c r="E362" s="300"/>
      <c r="F362" s="300"/>
    </row>
    <row r="363" spans="1:6" ht="8.25" customHeight="1" x14ac:dyDescent="0.2">
      <c r="A363" s="301"/>
      <c r="B363" s="301"/>
      <c r="C363" s="301"/>
      <c r="D363" s="301"/>
      <c r="E363" s="301"/>
      <c r="F363" s="301"/>
    </row>
    <row r="364" spans="1:6" ht="12.75" customHeight="1" x14ac:dyDescent="0.2">
      <c r="A364" s="302" t="s">
        <v>276</v>
      </c>
      <c r="B364" s="303" t="s">
        <v>140</v>
      </c>
      <c r="C364" s="304" t="s">
        <v>131</v>
      </c>
      <c r="D364" s="305">
        <v>21.712</v>
      </c>
      <c r="E364" s="306">
        <v>62.85</v>
      </c>
      <c r="F364" s="306">
        <v>1364.6</v>
      </c>
    </row>
    <row r="365" spans="1:6" ht="409.6" hidden="1" customHeight="1" x14ac:dyDescent="0.2"/>
    <row r="366" spans="1:6" ht="11.25" customHeight="1" x14ac:dyDescent="0.2">
      <c r="B366" s="299" t="s">
        <v>277</v>
      </c>
      <c r="C366" s="300"/>
      <c r="D366" s="300"/>
      <c r="E366" s="307"/>
      <c r="F366" s="308">
        <v>1364.6</v>
      </c>
    </row>
    <row r="367" spans="1:6" ht="6.75" customHeight="1" x14ac:dyDescent="0.2">
      <c r="A367" s="301"/>
      <c r="B367" s="301"/>
      <c r="C367" s="301"/>
      <c r="D367" s="301"/>
      <c r="E367" s="298"/>
      <c r="F367" s="298"/>
    </row>
    <row r="368" spans="1:6" ht="0.2" customHeight="1" x14ac:dyDescent="0.2"/>
    <row r="369" spans="1:6" ht="11.25" customHeight="1" x14ac:dyDescent="0.2">
      <c r="A369" s="309"/>
      <c r="B369" s="310" t="s">
        <v>228</v>
      </c>
      <c r="C369" s="311"/>
      <c r="D369" s="312"/>
      <c r="E369" s="313" t="s">
        <v>213</v>
      </c>
      <c r="F369" s="314">
        <v>17296.580000000002</v>
      </c>
    </row>
    <row r="370" spans="1:6" ht="409.6" hidden="1" customHeight="1" x14ac:dyDescent="0.2"/>
    <row r="371" spans="1:6" ht="11.25" customHeight="1" x14ac:dyDescent="0.2">
      <c r="A371" s="309"/>
      <c r="B371" s="310" t="s">
        <v>229</v>
      </c>
      <c r="C371" s="311"/>
      <c r="D371" s="312"/>
      <c r="E371" s="313">
        <v>13</v>
      </c>
      <c r="F371" s="314">
        <v>2248.56</v>
      </c>
    </row>
    <row r="372" spans="1:6" ht="409.6" hidden="1" customHeight="1" x14ac:dyDescent="0.2"/>
    <row r="373" spans="1:6" ht="11.25" customHeight="1" x14ac:dyDescent="0.2">
      <c r="A373" s="309"/>
      <c r="B373" s="310" t="s">
        <v>230</v>
      </c>
      <c r="C373" s="311"/>
      <c r="D373" s="312"/>
      <c r="E373" s="313" t="s">
        <v>213</v>
      </c>
      <c r="F373" s="314">
        <v>19545.14</v>
      </c>
    </row>
    <row r="374" spans="1:6" ht="409.6" hidden="1" customHeight="1" x14ac:dyDescent="0.2"/>
    <row r="375" spans="1:6" ht="11.25" customHeight="1" x14ac:dyDescent="0.2">
      <c r="A375" s="309"/>
      <c r="B375" s="310" t="s">
        <v>231</v>
      </c>
      <c r="C375" s="311"/>
      <c r="D375" s="312"/>
      <c r="E375" s="313">
        <v>1</v>
      </c>
      <c r="F375" s="314">
        <v>195.45</v>
      </c>
    </row>
    <row r="376" spans="1:6" ht="409.6" hidden="1" customHeight="1" x14ac:dyDescent="0.2"/>
    <row r="377" spans="1:6" ht="11.25" customHeight="1" x14ac:dyDescent="0.2">
      <c r="A377" s="309"/>
      <c r="B377" s="310" t="s">
        <v>230</v>
      </c>
      <c r="C377" s="311"/>
      <c r="D377" s="312"/>
      <c r="E377" s="313" t="s">
        <v>213</v>
      </c>
      <c r="F377" s="314">
        <v>19740.59</v>
      </c>
    </row>
    <row r="378" spans="1:6" ht="409.6" hidden="1" customHeight="1" x14ac:dyDescent="0.2"/>
    <row r="379" spans="1:6" ht="11.25" customHeight="1" x14ac:dyDescent="0.2">
      <c r="A379" s="309"/>
      <c r="B379" s="310" t="s">
        <v>232</v>
      </c>
      <c r="C379" s="311"/>
      <c r="D379" s="312"/>
      <c r="E379" s="313">
        <v>8</v>
      </c>
      <c r="F379" s="314">
        <v>1579.25</v>
      </c>
    </row>
    <row r="380" spans="1:6" ht="409.6" hidden="1" customHeight="1" x14ac:dyDescent="0.2"/>
    <row r="381" spans="1:6" ht="12" customHeight="1" x14ac:dyDescent="0.2">
      <c r="C381" s="315" t="s">
        <v>233</v>
      </c>
      <c r="E381" s="316"/>
      <c r="F381" s="317">
        <v>21319.84</v>
      </c>
    </row>
    <row r="382" spans="1:6" ht="12.75" customHeight="1" x14ac:dyDescent="0.2">
      <c r="A382" s="318" t="s">
        <v>636</v>
      </c>
      <c r="B382" s="319"/>
      <c r="C382" s="319"/>
      <c r="D382" s="320"/>
      <c r="E382" s="319"/>
      <c r="F382" s="319"/>
    </row>
    <row r="383" spans="1:6" ht="6" customHeight="1" x14ac:dyDescent="0.25">
      <c r="F383" s="321"/>
    </row>
    <row r="384" spans="1:6" ht="175.35" customHeight="1" x14ac:dyDescent="0.2"/>
    <row r="385" spans="1:6" ht="6" customHeight="1" x14ac:dyDescent="0.2">
      <c r="A385" s="322"/>
      <c r="B385" s="323"/>
      <c r="C385" s="322"/>
      <c r="D385" s="324"/>
    </row>
    <row r="386" spans="1:6" ht="39" customHeight="1" x14ac:dyDescent="0.2">
      <c r="A386" s="368" t="s">
        <v>244</v>
      </c>
      <c r="B386" s="369"/>
      <c r="C386" s="325"/>
      <c r="D386" s="368" t="s">
        <v>245</v>
      </c>
      <c r="E386" s="369"/>
      <c r="F386" s="370"/>
    </row>
    <row r="387" spans="1:6" ht="6" customHeight="1" x14ac:dyDescent="0.2">
      <c r="A387" s="249"/>
      <c r="B387" s="250"/>
      <c r="C387" s="251"/>
      <c r="D387" s="252"/>
      <c r="E387" s="253"/>
      <c r="F387" s="254"/>
    </row>
    <row r="388" spans="1:6" ht="14.1" customHeight="1" x14ac:dyDescent="0.2">
      <c r="A388" s="371" t="s">
        <v>207</v>
      </c>
      <c r="B388" s="372"/>
      <c r="C388" s="373"/>
      <c r="D388" s="256" t="s">
        <v>208</v>
      </c>
      <c r="E388" s="257" t="s">
        <v>209</v>
      </c>
      <c r="F388" s="258"/>
    </row>
    <row r="389" spans="1:6" ht="12.75" customHeight="1" x14ac:dyDescent="0.2">
      <c r="A389" s="371"/>
      <c r="B389" s="372"/>
      <c r="C389" s="373"/>
      <c r="D389" s="256" t="s">
        <v>657</v>
      </c>
      <c r="E389" s="259" t="s">
        <v>657</v>
      </c>
      <c r="F389" s="258"/>
    </row>
    <row r="390" spans="1:6" ht="12.75" customHeight="1" x14ac:dyDescent="0.2">
      <c r="A390" s="260" t="s">
        <v>210</v>
      </c>
      <c r="B390" s="261"/>
      <c r="C390" s="261"/>
      <c r="D390" s="256" t="s">
        <v>211</v>
      </c>
      <c r="E390" s="262" t="s">
        <v>212</v>
      </c>
      <c r="F390" s="258"/>
    </row>
    <row r="391" spans="1:6" ht="12.75" customHeight="1" x14ac:dyDescent="0.2">
      <c r="A391" s="263" t="s">
        <v>213</v>
      </c>
      <c r="B391" s="264"/>
      <c r="C391" s="261"/>
      <c r="D391" s="256" t="s">
        <v>214</v>
      </c>
      <c r="E391" s="259">
        <v>8</v>
      </c>
      <c r="F391" s="258"/>
    </row>
    <row r="392" spans="1:6" ht="12.75" customHeight="1" x14ac:dyDescent="0.2">
      <c r="A392" s="265" t="s">
        <v>213</v>
      </c>
      <c r="B392" s="266"/>
      <c r="C392" s="267"/>
      <c r="D392" s="268"/>
      <c r="E392" s="269"/>
      <c r="F392" s="258"/>
    </row>
    <row r="393" spans="1:6" ht="6" customHeight="1" x14ac:dyDescent="0.2">
      <c r="A393" s="270"/>
      <c r="B393" s="271"/>
      <c r="C393" s="272"/>
      <c r="D393" s="273"/>
      <c r="E393" s="274"/>
      <c r="F393" s="275"/>
    </row>
    <row r="394" spans="1:6" ht="6" customHeight="1" x14ac:dyDescent="0.2">
      <c r="A394" s="276"/>
      <c r="B394" s="277"/>
      <c r="C394" s="278"/>
      <c r="D394" s="279"/>
      <c r="E394" s="280"/>
      <c r="F394" s="281"/>
    </row>
    <row r="395" spans="1:6" ht="12.75" customHeight="1" x14ac:dyDescent="0.2">
      <c r="A395" s="282" t="s">
        <v>215</v>
      </c>
      <c r="D395" s="283"/>
      <c r="E395" s="283"/>
      <c r="F395" s="283"/>
    </row>
    <row r="396" spans="1:6" ht="17.25" customHeight="1" x14ac:dyDescent="0.2">
      <c r="A396" s="284" t="s">
        <v>562</v>
      </c>
      <c r="B396" s="285"/>
      <c r="C396" s="286"/>
      <c r="D396" s="283"/>
      <c r="E396" s="283"/>
      <c r="F396" s="283"/>
    </row>
    <row r="397" spans="1:6" ht="12.75" customHeight="1" x14ac:dyDescent="0.2">
      <c r="A397" s="284" t="s">
        <v>563</v>
      </c>
      <c r="B397" s="285"/>
      <c r="C397" s="286"/>
      <c r="D397" s="283"/>
      <c r="E397" s="283"/>
      <c r="F397" s="283"/>
    </row>
    <row r="398" spans="1:6" ht="12.75" customHeight="1" x14ac:dyDescent="0.2">
      <c r="A398" s="284" t="s">
        <v>213</v>
      </c>
      <c r="B398" s="285"/>
      <c r="C398" s="286"/>
      <c r="D398" s="283"/>
      <c r="E398" s="283"/>
      <c r="F398" s="283"/>
    </row>
    <row r="399" spans="1:6" ht="12.75" customHeight="1" x14ac:dyDescent="0.2">
      <c r="A399" s="287" t="s">
        <v>217</v>
      </c>
      <c r="B399" s="288"/>
      <c r="C399" s="288"/>
      <c r="D399" s="288"/>
      <c r="E399" s="288"/>
      <c r="F399" s="288"/>
    </row>
    <row r="400" spans="1:6" ht="6" customHeight="1" x14ac:dyDescent="0.2">
      <c r="E400" s="289"/>
    </row>
    <row r="401" spans="1:6" ht="12.75" customHeight="1" x14ac:dyDescent="0.2">
      <c r="A401" s="290" t="s">
        <v>631</v>
      </c>
      <c r="B401" s="291" t="s">
        <v>278</v>
      </c>
      <c r="C401" s="283"/>
      <c r="D401" s="283"/>
      <c r="E401" s="286"/>
      <c r="F401" s="292" t="s">
        <v>189</v>
      </c>
    </row>
    <row r="402" spans="1:6" ht="6" customHeight="1" x14ac:dyDescent="0.2">
      <c r="E402" s="289"/>
    </row>
    <row r="403" spans="1:6" ht="6" customHeight="1" x14ac:dyDescent="0.2">
      <c r="E403" s="289"/>
    </row>
    <row r="404" spans="1:6" ht="12.75" customHeight="1" x14ac:dyDescent="0.2">
      <c r="A404" s="293" t="s">
        <v>219</v>
      </c>
      <c r="B404" s="293" t="s">
        <v>155</v>
      </c>
      <c r="C404" s="294" t="s">
        <v>220</v>
      </c>
      <c r="D404" s="295" t="s">
        <v>157</v>
      </c>
      <c r="E404" s="296" t="s">
        <v>221</v>
      </c>
      <c r="F404" s="297" t="s">
        <v>222</v>
      </c>
    </row>
    <row r="405" spans="1:6" ht="6" customHeight="1" x14ac:dyDescent="0.2">
      <c r="A405" s="298"/>
      <c r="B405" s="298"/>
      <c r="C405" s="298"/>
      <c r="D405" s="298"/>
      <c r="E405" s="298"/>
      <c r="F405" s="298"/>
    </row>
    <row r="406" spans="1:6" ht="12.75" customHeight="1" x14ac:dyDescent="0.2">
      <c r="A406" s="281"/>
      <c r="B406" s="299" t="s">
        <v>268</v>
      </c>
      <c r="C406" s="300"/>
      <c r="D406" s="300"/>
      <c r="E406" s="300"/>
      <c r="F406" s="300"/>
    </row>
    <row r="407" spans="1:6" ht="8.25" customHeight="1" x14ac:dyDescent="0.2">
      <c r="A407" s="301"/>
      <c r="B407" s="301"/>
      <c r="C407" s="301"/>
      <c r="D407" s="301"/>
      <c r="E407" s="301"/>
      <c r="F407" s="301"/>
    </row>
    <row r="408" spans="1:6" ht="12.75" customHeight="1" x14ac:dyDescent="0.2">
      <c r="A408" s="302" t="s">
        <v>31</v>
      </c>
      <c r="B408" s="303" t="s">
        <v>32</v>
      </c>
      <c r="C408" s="304" t="s">
        <v>7</v>
      </c>
      <c r="D408" s="305">
        <v>4</v>
      </c>
      <c r="E408" s="306">
        <v>10.08</v>
      </c>
      <c r="F408" s="306">
        <v>40.32</v>
      </c>
    </row>
    <row r="409" spans="1:6" ht="409.6" hidden="1" customHeight="1" x14ac:dyDescent="0.2"/>
    <row r="410" spans="1:6" ht="12.75" customHeight="1" x14ac:dyDescent="0.2">
      <c r="A410" s="302" t="s">
        <v>8</v>
      </c>
      <c r="B410" s="303" t="s">
        <v>8</v>
      </c>
      <c r="C410" s="304" t="s">
        <v>10</v>
      </c>
      <c r="D410" s="305">
        <v>10</v>
      </c>
      <c r="E410" s="306">
        <v>10.39</v>
      </c>
      <c r="F410" s="306">
        <v>103.9</v>
      </c>
    </row>
    <row r="411" spans="1:6" ht="409.6" hidden="1" customHeight="1" x14ac:dyDescent="0.2"/>
    <row r="412" spans="1:6" ht="12.75" customHeight="1" x14ac:dyDescent="0.2">
      <c r="A412" s="302" t="s">
        <v>91</v>
      </c>
      <c r="B412" s="303" t="s">
        <v>279</v>
      </c>
      <c r="C412" s="304" t="s">
        <v>7</v>
      </c>
      <c r="D412" s="305">
        <v>1</v>
      </c>
      <c r="E412" s="306">
        <v>15.49</v>
      </c>
      <c r="F412" s="306">
        <v>15.49</v>
      </c>
    </row>
    <row r="413" spans="1:6" ht="12.75" customHeight="1" x14ac:dyDescent="0.2">
      <c r="B413" s="303" t="s">
        <v>280</v>
      </c>
    </row>
    <row r="414" spans="1:6" ht="409.6" hidden="1" customHeight="1" x14ac:dyDescent="0.2"/>
    <row r="415" spans="1:6" ht="12.75" customHeight="1" x14ac:dyDescent="0.2">
      <c r="A415" s="302" t="s">
        <v>20</v>
      </c>
      <c r="B415" s="303" t="s">
        <v>21</v>
      </c>
      <c r="C415" s="304" t="s">
        <v>7</v>
      </c>
      <c r="D415" s="305">
        <v>1</v>
      </c>
      <c r="E415" s="306">
        <v>11.49</v>
      </c>
      <c r="F415" s="306">
        <v>11.49</v>
      </c>
    </row>
    <row r="416" spans="1:6" ht="409.6" hidden="1" customHeight="1" x14ac:dyDescent="0.2"/>
    <row r="417" spans="1:6" ht="12.75" customHeight="1" x14ac:dyDescent="0.2">
      <c r="A417" s="302" t="s">
        <v>54</v>
      </c>
      <c r="B417" s="303" t="s">
        <v>281</v>
      </c>
      <c r="C417" s="304" t="s">
        <v>7</v>
      </c>
      <c r="D417" s="305">
        <v>0.05</v>
      </c>
      <c r="E417" s="306">
        <v>131.59</v>
      </c>
      <c r="F417" s="306">
        <v>6.58</v>
      </c>
    </row>
    <row r="418" spans="1:6" ht="12.75" customHeight="1" x14ac:dyDescent="0.2">
      <c r="B418" s="303" t="s">
        <v>282</v>
      </c>
    </row>
    <row r="419" spans="1:6" ht="12.75" customHeight="1" x14ac:dyDescent="0.2">
      <c r="B419" s="303" t="s">
        <v>283</v>
      </c>
    </row>
    <row r="420" spans="1:6" ht="409.6" hidden="1" customHeight="1" x14ac:dyDescent="0.2"/>
    <row r="421" spans="1:6" ht="11.25" customHeight="1" x14ac:dyDescent="0.2">
      <c r="B421" s="299" t="s">
        <v>269</v>
      </c>
      <c r="C421" s="300"/>
      <c r="D421" s="300"/>
      <c r="E421" s="307"/>
      <c r="F421" s="308">
        <v>177.78</v>
      </c>
    </row>
    <row r="422" spans="1:6" ht="6.75" customHeight="1" x14ac:dyDescent="0.2">
      <c r="A422" s="301"/>
      <c r="B422" s="301"/>
      <c r="C422" s="301"/>
      <c r="D422" s="301"/>
      <c r="E422" s="298"/>
      <c r="F422" s="298"/>
    </row>
    <row r="423" spans="1:6" ht="0.2" customHeight="1" x14ac:dyDescent="0.2"/>
    <row r="424" spans="1:6" ht="12.75" customHeight="1" x14ac:dyDescent="0.2">
      <c r="A424" s="281"/>
      <c r="B424" s="299" t="s">
        <v>270</v>
      </c>
      <c r="C424" s="300"/>
      <c r="D424" s="300"/>
      <c r="E424" s="300"/>
      <c r="F424" s="300"/>
    </row>
    <row r="425" spans="1:6" ht="8.25" customHeight="1" x14ac:dyDescent="0.2">
      <c r="A425" s="301"/>
      <c r="B425" s="301"/>
      <c r="C425" s="301"/>
      <c r="D425" s="301"/>
      <c r="E425" s="301"/>
      <c r="F425" s="301"/>
    </row>
    <row r="426" spans="1:6" ht="12.75" customHeight="1" x14ac:dyDescent="0.2">
      <c r="A426" s="302" t="s">
        <v>284</v>
      </c>
      <c r="B426" s="303" t="s">
        <v>285</v>
      </c>
      <c r="C426" s="304" t="s">
        <v>96</v>
      </c>
      <c r="D426" s="305">
        <v>1.5</v>
      </c>
      <c r="E426" s="306">
        <v>80.73</v>
      </c>
      <c r="F426" s="306">
        <v>121.09</v>
      </c>
    </row>
    <row r="427" spans="1:6" ht="409.6" hidden="1" customHeight="1" x14ac:dyDescent="0.2"/>
    <row r="428" spans="1:6" ht="11.25" customHeight="1" x14ac:dyDescent="0.2">
      <c r="B428" s="299" t="s">
        <v>274</v>
      </c>
      <c r="C428" s="300"/>
      <c r="D428" s="300"/>
      <c r="E428" s="307"/>
      <c r="F428" s="308">
        <v>121.09</v>
      </c>
    </row>
    <row r="429" spans="1:6" ht="6.75" customHeight="1" x14ac:dyDescent="0.2">
      <c r="A429" s="301"/>
      <c r="B429" s="301"/>
      <c r="C429" s="301"/>
      <c r="D429" s="301"/>
      <c r="E429" s="298"/>
      <c r="F429" s="298"/>
    </row>
    <row r="430" spans="1:6" ht="0.2" customHeight="1" x14ac:dyDescent="0.2"/>
    <row r="431" spans="1:6" ht="12.75" customHeight="1" x14ac:dyDescent="0.2">
      <c r="A431" s="281"/>
      <c r="B431" s="299" t="s">
        <v>223</v>
      </c>
      <c r="C431" s="300"/>
      <c r="D431" s="300"/>
      <c r="E431" s="300"/>
      <c r="F431" s="300"/>
    </row>
    <row r="432" spans="1:6" ht="8.25" customHeight="1" x14ac:dyDescent="0.2">
      <c r="A432" s="301"/>
      <c r="B432" s="301"/>
      <c r="C432" s="301"/>
      <c r="D432" s="301"/>
      <c r="E432" s="301"/>
      <c r="F432" s="301"/>
    </row>
    <row r="433" spans="1:6" ht="12.75" customHeight="1" x14ac:dyDescent="0.2">
      <c r="A433" s="302" t="s">
        <v>286</v>
      </c>
      <c r="B433" s="303" t="s">
        <v>287</v>
      </c>
      <c r="C433" s="304" t="s">
        <v>3</v>
      </c>
      <c r="D433" s="305">
        <v>1</v>
      </c>
      <c r="E433" s="306">
        <v>11.42</v>
      </c>
      <c r="F433" s="306">
        <v>11.42</v>
      </c>
    </row>
    <row r="434" spans="1:6" ht="12.75" customHeight="1" x14ac:dyDescent="0.2">
      <c r="B434" s="303" t="s">
        <v>288</v>
      </c>
    </row>
    <row r="435" spans="1:6" ht="409.6" hidden="1" customHeight="1" x14ac:dyDescent="0.2"/>
    <row r="436" spans="1:6" ht="12.75" customHeight="1" x14ac:dyDescent="0.2">
      <c r="A436" s="302" t="s">
        <v>255</v>
      </c>
      <c r="B436" s="303" t="s">
        <v>256</v>
      </c>
      <c r="C436" s="304" t="s">
        <v>35</v>
      </c>
      <c r="D436" s="305">
        <v>1</v>
      </c>
      <c r="E436" s="306">
        <v>6.63</v>
      </c>
      <c r="F436" s="306">
        <v>6.63</v>
      </c>
    </row>
    <row r="437" spans="1:6" ht="12.75" customHeight="1" x14ac:dyDescent="0.2">
      <c r="B437" s="303" t="s">
        <v>257</v>
      </c>
    </row>
    <row r="438" spans="1:6" ht="12.75" customHeight="1" x14ac:dyDescent="0.2">
      <c r="B438" s="303" t="s">
        <v>258</v>
      </c>
    </row>
    <row r="439" spans="1:6" ht="12.75" customHeight="1" x14ac:dyDescent="0.2">
      <c r="B439" s="303" t="s">
        <v>259</v>
      </c>
    </row>
    <row r="440" spans="1:6" ht="12.75" customHeight="1" x14ac:dyDescent="0.2">
      <c r="B440" s="303" t="s">
        <v>260</v>
      </c>
    </row>
    <row r="441" spans="1:6" ht="409.6" hidden="1" customHeight="1" x14ac:dyDescent="0.2"/>
    <row r="442" spans="1:6" ht="11.25" customHeight="1" x14ac:dyDescent="0.2">
      <c r="B442" s="299" t="s">
        <v>227</v>
      </c>
      <c r="C442" s="300"/>
      <c r="D442" s="300"/>
      <c r="E442" s="307"/>
      <c r="F442" s="308">
        <v>18.05</v>
      </c>
    </row>
    <row r="443" spans="1:6" ht="6.75" customHeight="1" x14ac:dyDescent="0.2">
      <c r="A443" s="301"/>
      <c r="B443" s="301"/>
      <c r="C443" s="301"/>
      <c r="D443" s="301"/>
      <c r="E443" s="298"/>
      <c r="F443" s="298"/>
    </row>
    <row r="444" spans="1:6" ht="0.2" customHeight="1" x14ac:dyDescent="0.2"/>
    <row r="445" spans="1:6" ht="11.25" customHeight="1" x14ac:dyDescent="0.2">
      <c r="A445" s="309"/>
      <c r="B445" s="310" t="s">
        <v>228</v>
      </c>
      <c r="C445" s="311"/>
      <c r="D445" s="312"/>
      <c r="E445" s="313" t="s">
        <v>213</v>
      </c>
      <c r="F445" s="314">
        <v>316.93</v>
      </c>
    </row>
    <row r="446" spans="1:6" ht="409.6" hidden="1" customHeight="1" x14ac:dyDescent="0.2"/>
    <row r="447" spans="1:6" ht="11.25" customHeight="1" x14ac:dyDescent="0.2">
      <c r="A447" s="309"/>
      <c r="B447" s="310" t="s">
        <v>229</v>
      </c>
      <c r="C447" s="311"/>
      <c r="D447" s="312"/>
      <c r="E447" s="313">
        <v>13</v>
      </c>
      <c r="F447" s="314">
        <v>41.2</v>
      </c>
    </row>
    <row r="448" spans="1:6" ht="409.6" hidden="1" customHeight="1" x14ac:dyDescent="0.2"/>
    <row r="449" spans="1:6" ht="11.25" customHeight="1" x14ac:dyDescent="0.2">
      <c r="A449" s="309"/>
      <c r="B449" s="310" t="s">
        <v>230</v>
      </c>
      <c r="C449" s="311"/>
      <c r="D449" s="312"/>
      <c r="E449" s="313" t="s">
        <v>213</v>
      </c>
      <c r="F449" s="314">
        <v>358.13</v>
      </c>
    </row>
    <row r="450" spans="1:6" ht="409.6" hidden="1" customHeight="1" x14ac:dyDescent="0.2"/>
    <row r="451" spans="1:6" ht="11.25" customHeight="1" x14ac:dyDescent="0.2">
      <c r="A451" s="309"/>
      <c r="B451" s="310" t="s">
        <v>231</v>
      </c>
      <c r="C451" s="311"/>
      <c r="D451" s="312"/>
      <c r="E451" s="313">
        <v>1</v>
      </c>
      <c r="F451" s="314">
        <v>3.58</v>
      </c>
    </row>
    <row r="452" spans="1:6" ht="409.6" hidden="1" customHeight="1" x14ac:dyDescent="0.2"/>
    <row r="453" spans="1:6" ht="11.25" customHeight="1" x14ac:dyDescent="0.2">
      <c r="A453" s="309"/>
      <c r="B453" s="310" t="s">
        <v>230</v>
      </c>
      <c r="C453" s="311"/>
      <c r="D453" s="312"/>
      <c r="E453" s="313" t="s">
        <v>213</v>
      </c>
      <c r="F453" s="314">
        <v>361.71</v>
      </c>
    </row>
    <row r="454" spans="1:6" ht="409.6" hidden="1" customHeight="1" x14ac:dyDescent="0.2"/>
    <row r="455" spans="1:6" ht="11.25" customHeight="1" x14ac:dyDescent="0.2">
      <c r="A455" s="309"/>
      <c r="B455" s="310" t="s">
        <v>232</v>
      </c>
      <c r="C455" s="311"/>
      <c r="D455" s="312"/>
      <c r="E455" s="313">
        <v>8</v>
      </c>
      <c r="F455" s="314">
        <v>28.94</v>
      </c>
    </row>
    <row r="456" spans="1:6" ht="409.6" hidden="1" customHeight="1" x14ac:dyDescent="0.2"/>
    <row r="457" spans="1:6" ht="12" customHeight="1" x14ac:dyDescent="0.2">
      <c r="C457" s="315" t="s">
        <v>233</v>
      </c>
      <c r="E457" s="316"/>
      <c r="F457" s="317">
        <v>390.65</v>
      </c>
    </row>
    <row r="458" spans="1:6" ht="12.75" customHeight="1" x14ac:dyDescent="0.2">
      <c r="A458" s="318" t="s">
        <v>615</v>
      </c>
      <c r="B458" s="319"/>
      <c r="C458" s="319"/>
      <c r="D458" s="320"/>
      <c r="E458" s="319"/>
      <c r="F458" s="319"/>
    </row>
    <row r="459" spans="1:6" ht="6" customHeight="1" x14ac:dyDescent="0.25">
      <c r="F459" s="321"/>
    </row>
    <row r="460" spans="1:6" ht="60.6" customHeight="1" x14ac:dyDescent="0.2"/>
    <row r="461" spans="1:6" ht="6" customHeight="1" x14ac:dyDescent="0.2">
      <c r="A461" s="322"/>
      <c r="B461" s="323"/>
      <c r="C461" s="322"/>
      <c r="D461" s="324"/>
    </row>
    <row r="462" spans="1:6" ht="39" customHeight="1" x14ac:dyDescent="0.2">
      <c r="A462" s="368" t="s">
        <v>244</v>
      </c>
      <c r="B462" s="369"/>
      <c r="C462" s="325"/>
      <c r="D462" s="368" t="s">
        <v>245</v>
      </c>
      <c r="E462" s="369"/>
      <c r="F462" s="370"/>
    </row>
    <row r="463" spans="1:6" ht="6" customHeight="1" x14ac:dyDescent="0.2">
      <c r="A463" s="249"/>
      <c r="B463" s="250"/>
      <c r="C463" s="251"/>
      <c r="D463" s="252"/>
      <c r="E463" s="253"/>
      <c r="F463" s="254"/>
    </row>
    <row r="464" spans="1:6" ht="14.1" customHeight="1" x14ac:dyDescent="0.2">
      <c r="A464" s="371" t="s">
        <v>207</v>
      </c>
      <c r="B464" s="372"/>
      <c r="C464" s="373"/>
      <c r="D464" s="256" t="s">
        <v>208</v>
      </c>
      <c r="E464" s="257" t="s">
        <v>209</v>
      </c>
      <c r="F464" s="258"/>
    </row>
    <row r="465" spans="1:6" ht="12.75" customHeight="1" x14ac:dyDescent="0.2">
      <c r="A465" s="371"/>
      <c r="B465" s="372"/>
      <c r="C465" s="373"/>
      <c r="D465" s="256" t="s">
        <v>657</v>
      </c>
      <c r="E465" s="259" t="s">
        <v>657</v>
      </c>
      <c r="F465" s="258"/>
    </row>
    <row r="466" spans="1:6" ht="12.75" customHeight="1" x14ac:dyDescent="0.2">
      <c r="A466" s="260" t="s">
        <v>210</v>
      </c>
      <c r="B466" s="261"/>
      <c r="C466" s="261"/>
      <c r="D466" s="256" t="s">
        <v>211</v>
      </c>
      <c r="E466" s="262" t="s">
        <v>212</v>
      </c>
      <c r="F466" s="258"/>
    </row>
    <row r="467" spans="1:6" ht="12.75" customHeight="1" x14ac:dyDescent="0.2">
      <c r="A467" s="263" t="s">
        <v>213</v>
      </c>
      <c r="B467" s="264"/>
      <c r="C467" s="261"/>
      <c r="D467" s="256" t="s">
        <v>214</v>
      </c>
      <c r="E467" s="259">
        <v>9</v>
      </c>
      <c r="F467" s="258"/>
    </row>
    <row r="468" spans="1:6" ht="12.75" customHeight="1" x14ac:dyDescent="0.2">
      <c r="A468" s="265" t="s">
        <v>213</v>
      </c>
      <c r="B468" s="266"/>
      <c r="C468" s="267"/>
      <c r="D468" s="268"/>
      <c r="E468" s="269"/>
      <c r="F468" s="258"/>
    </row>
    <row r="469" spans="1:6" ht="6" customHeight="1" x14ac:dyDescent="0.2">
      <c r="A469" s="270"/>
      <c r="B469" s="271"/>
      <c r="C469" s="272"/>
      <c r="D469" s="273"/>
      <c r="E469" s="274"/>
      <c r="F469" s="275"/>
    </row>
    <row r="470" spans="1:6" ht="6" customHeight="1" x14ac:dyDescent="0.2">
      <c r="A470" s="276"/>
      <c r="B470" s="277"/>
      <c r="C470" s="278"/>
      <c r="D470" s="279"/>
      <c r="E470" s="280"/>
      <c r="F470" s="281"/>
    </row>
    <row r="471" spans="1:6" ht="12.75" customHeight="1" x14ac:dyDescent="0.2">
      <c r="A471" s="282" t="s">
        <v>215</v>
      </c>
      <c r="D471" s="283"/>
      <c r="E471" s="283"/>
      <c r="F471" s="283"/>
    </row>
    <row r="472" spans="1:6" ht="17.25" customHeight="1" x14ac:dyDescent="0.2">
      <c r="A472" s="284" t="s">
        <v>562</v>
      </c>
      <c r="B472" s="285"/>
      <c r="C472" s="286"/>
      <c r="D472" s="283"/>
      <c r="E472" s="283"/>
      <c r="F472" s="283"/>
    </row>
    <row r="473" spans="1:6" ht="12.75" customHeight="1" x14ac:dyDescent="0.2">
      <c r="A473" s="284" t="s">
        <v>563</v>
      </c>
      <c r="B473" s="285"/>
      <c r="C473" s="286"/>
      <c r="D473" s="283"/>
      <c r="E473" s="283"/>
      <c r="F473" s="283"/>
    </row>
    <row r="474" spans="1:6" ht="12.75" customHeight="1" x14ac:dyDescent="0.2">
      <c r="A474" s="284" t="s">
        <v>213</v>
      </c>
      <c r="B474" s="285"/>
      <c r="C474" s="286"/>
      <c r="D474" s="283"/>
      <c r="E474" s="283"/>
      <c r="F474" s="283"/>
    </row>
    <row r="475" spans="1:6" ht="12.75" customHeight="1" x14ac:dyDescent="0.2">
      <c r="A475" s="287" t="s">
        <v>217</v>
      </c>
      <c r="B475" s="288"/>
      <c r="C475" s="288"/>
      <c r="D475" s="288"/>
      <c r="E475" s="288"/>
      <c r="F475" s="288"/>
    </row>
    <row r="476" spans="1:6" ht="6" customHeight="1" x14ac:dyDescent="0.2">
      <c r="E476" s="289"/>
    </row>
    <row r="477" spans="1:6" ht="12.75" customHeight="1" x14ac:dyDescent="0.2">
      <c r="A477" s="290" t="s">
        <v>632</v>
      </c>
      <c r="B477" s="291" t="s">
        <v>289</v>
      </c>
      <c r="C477" s="283"/>
      <c r="D477" s="283"/>
      <c r="E477" s="286"/>
      <c r="F477" s="292" t="s">
        <v>187</v>
      </c>
    </row>
    <row r="478" spans="1:6" ht="6" customHeight="1" x14ac:dyDescent="0.2">
      <c r="E478" s="289"/>
    </row>
    <row r="479" spans="1:6" ht="6" customHeight="1" x14ac:dyDescent="0.2">
      <c r="E479" s="289"/>
    </row>
    <row r="480" spans="1:6" ht="12.75" customHeight="1" x14ac:dyDescent="0.2">
      <c r="A480" s="293" t="s">
        <v>219</v>
      </c>
      <c r="B480" s="293" t="s">
        <v>155</v>
      </c>
      <c r="C480" s="294" t="s">
        <v>220</v>
      </c>
      <c r="D480" s="295" t="s">
        <v>157</v>
      </c>
      <c r="E480" s="296" t="s">
        <v>221</v>
      </c>
      <c r="F480" s="297" t="s">
        <v>222</v>
      </c>
    </row>
    <row r="481" spans="1:6" ht="6" customHeight="1" x14ac:dyDescent="0.2">
      <c r="A481" s="298"/>
      <c r="B481" s="298"/>
      <c r="C481" s="298"/>
      <c r="D481" s="298"/>
      <c r="E481" s="298"/>
      <c r="F481" s="298"/>
    </row>
    <row r="482" spans="1:6" ht="12.75" customHeight="1" x14ac:dyDescent="0.2">
      <c r="A482" s="281"/>
      <c r="B482" s="299" t="s">
        <v>268</v>
      </c>
      <c r="C482" s="300"/>
      <c r="D482" s="300"/>
      <c r="E482" s="300"/>
      <c r="F482" s="300"/>
    </row>
    <row r="483" spans="1:6" ht="8.25" customHeight="1" x14ac:dyDescent="0.2">
      <c r="A483" s="301"/>
      <c r="B483" s="301"/>
      <c r="C483" s="301"/>
      <c r="D483" s="301"/>
      <c r="E483" s="301"/>
      <c r="F483" s="301"/>
    </row>
    <row r="484" spans="1:6" ht="12.75" customHeight="1" x14ac:dyDescent="0.2">
      <c r="A484" s="302" t="s">
        <v>50</v>
      </c>
      <c r="B484" s="303" t="s">
        <v>52</v>
      </c>
      <c r="C484" s="304" t="s">
        <v>53</v>
      </c>
      <c r="D484" s="305">
        <v>1070</v>
      </c>
      <c r="E484" s="306">
        <v>3.66</v>
      </c>
      <c r="F484" s="306">
        <v>3916.2</v>
      </c>
    </row>
    <row r="485" spans="1:6" ht="409.6" hidden="1" customHeight="1" x14ac:dyDescent="0.2"/>
    <row r="486" spans="1:6" ht="12.75" customHeight="1" x14ac:dyDescent="0.2">
      <c r="A486" s="302" t="s">
        <v>36</v>
      </c>
      <c r="B486" s="303" t="s">
        <v>37</v>
      </c>
      <c r="C486" s="304" t="s">
        <v>7</v>
      </c>
      <c r="D486" s="305">
        <v>5</v>
      </c>
      <c r="E486" s="306">
        <v>117.94</v>
      </c>
      <c r="F486" s="306">
        <v>589.70000000000005</v>
      </c>
    </row>
    <row r="487" spans="1:6" ht="409.6" hidden="1" customHeight="1" x14ac:dyDescent="0.2"/>
    <row r="488" spans="1:6" ht="12.75" customHeight="1" x14ac:dyDescent="0.2">
      <c r="A488" s="302" t="s">
        <v>38</v>
      </c>
      <c r="B488" s="303" t="s">
        <v>39</v>
      </c>
      <c r="C488" s="304" t="s">
        <v>7</v>
      </c>
      <c r="D488" s="305">
        <v>1.7</v>
      </c>
      <c r="E488" s="306">
        <v>377.04</v>
      </c>
      <c r="F488" s="306">
        <v>640.97</v>
      </c>
    </row>
    <row r="489" spans="1:6" ht="409.6" hidden="1" customHeight="1" x14ac:dyDescent="0.2"/>
    <row r="490" spans="1:6" ht="12.75" customHeight="1" x14ac:dyDescent="0.2">
      <c r="A490" s="302" t="s">
        <v>24</v>
      </c>
      <c r="B490" s="303" t="s">
        <v>290</v>
      </c>
      <c r="C490" s="304" t="s">
        <v>7</v>
      </c>
      <c r="D490" s="305">
        <v>0.2</v>
      </c>
      <c r="E490" s="306">
        <v>858.09</v>
      </c>
      <c r="F490" s="306">
        <v>171.62</v>
      </c>
    </row>
    <row r="491" spans="1:6" ht="12.75" customHeight="1" x14ac:dyDescent="0.2">
      <c r="B491" s="303" t="s">
        <v>291</v>
      </c>
    </row>
    <row r="492" spans="1:6" ht="12.75" customHeight="1" x14ac:dyDescent="0.2">
      <c r="B492" s="303" t="s">
        <v>292</v>
      </c>
    </row>
    <row r="493" spans="1:6" ht="409.6" hidden="1" customHeight="1" x14ac:dyDescent="0.2"/>
    <row r="494" spans="1:6" ht="12.75" customHeight="1" x14ac:dyDescent="0.2">
      <c r="A494" s="302" t="s">
        <v>40</v>
      </c>
      <c r="B494" s="303" t="s">
        <v>41</v>
      </c>
      <c r="C494" s="304" t="s">
        <v>7</v>
      </c>
      <c r="D494" s="305">
        <v>1</v>
      </c>
      <c r="E494" s="306">
        <v>534.47</v>
      </c>
      <c r="F494" s="306">
        <v>534.47</v>
      </c>
    </row>
    <row r="495" spans="1:6" ht="409.6" hidden="1" customHeight="1" x14ac:dyDescent="0.2"/>
    <row r="496" spans="1:6" ht="11.25" customHeight="1" x14ac:dyDescent="0.2">
      <c r="B496" s="299" t="s">
        <v>269</v>
      </c>
      <c r="C496" s="300"/>
      <c r="D496" s="300"/>
      <c r="E496" s="307"/>
      <c r="F496" s="308">
        <v>5852.96</v>
      </c>
    </row>
    <row r="497" spans="1:6" ht="6.75" customHeight="1" x14ac:dyDescent="0.2">
      <c r="A497" s="301"/>
      <c r="B497" s="301"/>
      <c r="C497" s="301"/>
      <c r="D497" s="301"/>
      <c r="E497" s="298"/>
      <c r="F497" s="298"/>
    </row>
    <row r="498" spans="1:6" ht="0.2" customHeight="1" x14ac:dyDescent="0.2"/>
    <row r="499" spans="1:6" ht="12.75" customHeight="1" x14ac:dyDescent="0.2">
      <c r="A499" s="281"/>
      <c r="B499" s="299" t="s">
        <v>223</v>
      </c>
      <c r="C499" s="300"/>
      <c r="D499" s="300"/>
      <c r="E499" s="300"/>
      <c r="F499" s="300"/>
    </row>
    <row r="500" spans="1:6" ht="8.25" customHeight="1" x14ac:dyDescent="0.2">
      <c r="A500" s="301"/>
      <c r="B500" s="301"/>
      <c r="C500" s="301"/>
      <c r="D500" s="301"/>
      <c r="E500" s="301"/>
      <c r="F500" s="301"/>
    </row>
    <row r="501" spans="1:6" ht="12.75" customHeight="1" x14ac:dyDescent="0.2">
      <c r="A501" s="302" t="s">
        <v>293</v>
      </c>
      <c r="B501" s="303" t="s">
        <v>294</v>
      </c>
      <c r="C501" s="304" t="s">
        <v>295</v>
      </c>
      <c r="D501" s="305">
        <v>1.07</v>
      </c>
      <c r="E501" s="306">
        <v>1784.89</v>
      </c>
      <c r="F501" s="306">
        <v>1909.83</v>
      </c>
    </row>
    <row r="502" spans="1:6" ht="12.75" customHeight="1" x14ac:dyDescent="0.2">
      <c r="B502" s="303" t="s">
        <v>296</v>
      </c>
    </row>
    <row r="503" spans="1:6" ht="409.6" hidden="1" customHeight="1" x14ac:dyDescent="0.2"/>
    <row r="504" spans="1:6" ht="11.25" customHeight="1" x14ac:dyDescent="0.2">
      <c r="B504" s="299" t="s">
        <v>227</v>
      </c>
      <c r="C504" s="300"/>
      <c r="D504" s="300"/>
      <c r="E504" s="307"/>
      <c r="F504" s="308">
        <v>1909.83</v>
      </c>
    </row>
    <row r="505" spans="1:6" ht="6.75" customHeight="1" x14ac:dyDescent="0.2">
      <c r="A505" s="301"/>
      <c r="B505" s="301"/>
      <c r="C505" s="301"/>
      <c r="D505" s="301"/>
      <c r="E505" s="298"/>
      <c r="F505" s="298"/>
    </row>
    <row r="506" spans="1:6" ht="0.2" customHeight="1" x14ac:dyDescent="0.2"/>
    <row r="507" spans="1:6" ht="11.25" customHeight="1" x14ac:dyDescent="0.2">
      <c r="A507" s="309"/>
      <c r="B507" s="310" t="s">
        <v>228</v>
      </c>
      <c r="C507" s="311"/>
      <c r="D507" s="312"/>
      <c r="E507" s="313" t="s">
        <v>213</v>
      </c>
      <c r="F507" s="314">
        <v>7762.79</v>
      </c>
    </row>
    <row r="508" spans="1:6" ht="409.6" hidden="1" customHeight="1" x14ac:dyDescent="0.2"/>
    <row r="509" spans="1:6" ht="11.25" customHeight="1" x14ac:dyDescent="0.2">
      <c r="A509" s="309"/>
      <c r="B509" s="310" t="s">
        <v>229</v>
      </c>
      <c r="C509" s="311"/>
      <c r="D509" s="312"/>
      <c r="E509" s="313">
        <v>13</v>
      </c>
      <c r="F509" s="314">
        <v>1009.16</v>
      </c>
    </row>
    <row r="510" spans="1:6" ht="409.6" hidden="1" customHeight="1" x14ac:dyDescent="0.2"/>
    <row r="511" spans="1:6" ht="11.25" customHeight="1" x14ac:dyDescent="0.2">
      <c r="A511" s="309"/>
      <c r="B511" s="310" t="s">
        <v>230</v>
      </c>
      <c r="C511" s="311"/>
      <c r="D511" s="312"/>
      <c r="E511" s="313" t="s">
        <v>213</v>
      </c>
      <c r="F511" s="314">
        <v>8771.9500000000007</v>
      </c>
    </row>
    <row r="512" spans="1:6" ht="409.6" hidden="1" customHeight="1" x14ac:dyDescent="0.2"/>
    <row r="513" spans="1:6" ht="11.25" customHeight="1" x14ac:dyDescent="0.2">
      <c r="A513" s="309"/>
      <c r="B513" s="310" t="s">
        <v>231</v>
      </c>
      <c r="C513" s="311"/>
      <c r="D513" s="312"/>
      <c r="E513" s="313">
        <v>1</v>
      </c>
      <c r="F513" s="314">
        <v>87.72</v>
      </c>
    </row>
    <row r="514" spans="1:6" ht="409.6" hidden="1" customHeight="1" x14ac:dyDescent="0.2"/>
    <row r="515" spans="1:6" ht="11.25" customHeight="1" x14ac:dyDescent="0.2">
      <c r="A515" s="309"/>
      <c r="B515" s="310" t="s">
        <v>230</v>
      </c>
      <c r="C515" s="311"/>
      <c r="D515" s="312"/>
      <c r="E515" s="313" t="s">
        <v>213</v>
      </c>
      <c r="F515" s="314">
        <v>8859.67</v>
      </c>
    </row>
    <row r="516" spans="1:6" ht="409.6" hidden="1" customHeight="1" x14ac:dyDescent="0.2"/>
    <row r="517" spans="1:6" ht="11.25" customHeight="1" x14ac:dyDescent="0.2">
      <c r="A517" s="309"/>
      <c r="B517" s="310" t="s">
        <v>232</v>
      </c>
      <c r="C517" s="311"/>
      <c r="D517" s="312"/>
      <c r="E517" s="313">
        <v>8</v>
      </c>
      <c r="F517" s="314">
        <v>708.77</v>
      </c>
    </row>
    <row r="518" spans="1:6" ht="409.6" hidden="1" customHeight="1" x14ac:dyDescent="0.2"/>
    <row r="519" spans="1:6" ht="12" customHeight="1" x14ac:dyDescent="0.2">
      <c r="C519" s="315" t="s">
        <v>233</v>
      </c>
      <c r="E519" s="316"/>
      <c r="F519" s="317">
        <v>9568.44</v>
      </c>
    </row>
    <row r="520" spans="1:6" ht="12.75" customHeight="1" x14ac:dyDescent="0.2">
      <c r="A520" s="318" t="s">
        <v>614</v>
      </c>
      <c r="B520" s="319"/>
      <c r="C520" s="319"/>
      <c r="D520" s="320"/>
      <c r="E520" s="319"/>
      <c r="F520" s="319"/>
    </row>
    <row r="521" spans="1:6" ht="6" customHeight="1" x14ac:dyDescent="0.25">
      <c r="F521" s="321"/>
    </row>
    <row r="522" spans="1:6" ht="188.85" customHeight="1" x14ac:dyDescent="0.2"/>
    <row r="523" spans="1:6" ht="6" customHeight="1" x14ac:dyDescent="0.2">
      <c r="A523" s="322"/>
      <c r="B523" s="323"/>
      <c r="C523" s="322"/>
      <c r="D523" s="324"/>
    </row>
    <row r="524" spans="1:6" ht="39" customHeight="1" x14ac:dyDescent="0.2">
      <c r="A524" s="368" t="s">
        <v>244</v>
      </c>
      <c r="B524" s="369"/>
      <c r="C524" s="325"/>
      <c r="D524" s="368" t="s">
        <v>245</v>
      </c>
      <c r="E524" s="369"/>
      <c r="F524" s="370"/>
    </row>
    <row r="525" spans="1:6" ht="6" customHeight="1" x14ac:dyDescent="0.2">
      <c r="A525" s="249"/>
      <c r="B525" s="250"/>
      <c r="C525" s="251"/>
      <c r="D525" s="252"/>
      <c r="E525" s="253"/>
      <c r="F525" s="254"/>
    </row>
    <row r="526" spans="1:6" ht="14.1" customHeight="1" x14ac:dyDescent="0.2">
      <c r="A526" s="371" t="s">
        <v>207</v>
      </c>
      <c r="B526" s="372"/>
      <c r="C526" s="373"/>
      <c r="D526" s="256" t="s">
        <v>208</v>
      </c>
      <c r="E526" s="257" t="s">
        <v>209</v>
      </c>
      <c r="F526" s="258"/>
    </row>
    <row r="527" spans="1:6" ht="12.75" customHeight="1" x14ac:dyDescent="0.2">
      <c r="A527" s="371"/>
      <c r="B527" s="372"/>
      <c r="C527" s="373"/>
      <c r="D527" s="256" t="s">
        <v>657</v>
      </c>
      <c r="E527" s="259" t="s">
        <v>657</v>
      </c>
      <c r="F527" s="258"/>
    </row>
    <row r="528" spans="1:6" ht="12.75" customHeight="1" x14ac:dyDescent="0.2">
      <c r="A528" s="260" t="s">
        <v>210</v>
      </c>
      <c r="B528" s="261"/>
      <c r="C528" s="261"/>
      <c r="D528" s="256" t="s">
        <v>211</v>
      </c>
      <c r="E528" s="262" t="s">
        <v>212</v>
      </c>
      <c r="F528" s="258"/>
    </row>
    <row r="529" spans="1:6" ht="12.75" customHeight="1" x14ac:dyDescent="0.2">
      <c r="A529" s="263" t="s">
        <v>213</v>
      </c>
      <c r="B529" s="264"/>
      <c r="C529" s="261"/>
      <c r="D529" s="256" t="s">
        <v>214</v>
      </c>
      <c r="E529" s="259">
        <v>10</v>
      </c>
      <c r="F529" s="258"/>
    </row>
    <row r="530" spans="1:6" ht="12.75" customHeight="1" x14ac:dyDescent="0.2">
      <c r="A530" s="265" t="s">
        <v>213</v>
      </c>
      <c r="B530" s="266"/>
      <c r="C530" s="267"/>
      <c r="D530" s="268"/>
      <c r="E530" s="269"/>
      <c r="F530" s="258"/>
    </row>
    <row r="531" spans="1:6" ht="6" customHeight="1" x14ac:dyDescent="0.2">
      <c r="A531" s="270"/>
      <c r="B531" s="271"/>
      <c r="C531" s="272"/>
      <c r="D531" s="273"/>
      <c r="E531" s="274"/>
      <c r="F531" s="275"/>
    </row>
    <row r="532" spans="1:6" ht="6" customHeight="1" x14ac:dyDescent="0.2">
      <c r="A532" s="276"/>
      <c r="B532" s="277"/>
      <c r="C532" s="278"/>
      <c r="D532" s="279"/>
      <c r="E532" s="280"/>
      <c r="F532" s="281"/>
    </row>
    <row r="533" spans="1:6" ht="12.75" customHeight="1" x14ac:dyDescent="0.2">
      <c r="A533" s="282" t="s">
        <v>215</v>
      </c>
      <c r="D533" s="283"/>
      <c r="E533" s="283"/>
      <c r="F533" s="283"/>
    </row>
    <row r="534" spans="1:6" ht="17.25" customHeight="1" x14ac:dyDescent="0.2">
      <c r="A534" s="284" t="s">
        <v>562</v>
      </c>
      <c r="B534" s="285"/>
      <c r="C534" s="286"/>
      <c r="D534" s="283"/>
      <c r="E534" s="283"/>
      <c r="F534" s="283"/>
    </row>
    <row r="535" spans="1:6" ht="12.75" customHeight="1" x14ac:dyDescent="0.2">
      <c r="A535" s="284" t="s">
        <v>563</v>
      </c>
      <c r="B535" s="285"/>
      <c r="C535" s="286"/>
      <c r="D535" s="283"/>
      <c r="E535" s="283"/>
      <c r="F535" s="283"/>
    </row>
    <row r="536" spans="1:6" ht="12.75" customHeight="1" x14ac:dyDescent="0.2">
      <c r="A536" s="284" t="s">
        <v>213</v>
      </c>
      <c r="B536" s="285"/>
      <c r="C536" s="286"/>
      <c r="D536" s="283"/>
      <c r="E536" s="283"/>
      <c r="F536" s="283"/>
    </row>
    <row r="537" spans="1:6" ht="12.75" customHeight="1" x14ac:dyDescent="0.2">
      <c r="A537" s="287" t="s">
        <v>217</v>
      </c>
      <c r="B537" s="288"/>
      <c r="C537" s="288"/>
      <c r="D537" s="288"/>
      <c r="E537" s="288"/>
      <c r="F537" s="288"/>
    </row>
    <row r="538" spans="1:6" ht="6" customHeight="1" x14ac:dyDescent="0.2">
      <c r="E538" s="289"/>
    </row>
    <row r="539" spans="1:6" ht="12.75" customHeight="1" x14ac:dyDescent="0.2">
      <c r="A539" s="290" t="s">
        <v>633</v>
      </c>
      <c r="B539" s="291" t="s">
        <v>297</v>
      </c>
      <c r="C539" s="283"/>
      <c r="D539" s="283"/>
      <c r="E539" s="286"/>
      <c r="F539" s="292" t="s">
        <v>187</v>
      </c>
    </row>
    <row r="540" spans="1:6" ht="6" customHeight="1" x14ac:dyDescent="0.2">
      <c r="E540" s="289"/>
    </row>
    <row r="541" spans="1:6" ht="6" customHeight="1" x14ac:dyDescent="0.2">
      <c r="E541" s="289"/>
    </row>
    <row r="542" spans="1:6" ht="12.75" customHeight="1" x14ac:dyDescent="0.2">
      <c r="A542" s="293" t="s">
        <v>219</v>
      </c>
      <c r="B542" s="293" t="s">
        <v>155</v>
      </c>
      <c r="C542" s="294" t="s">
        <v>220</v>
      </c>
      <c r="D542" s="295" t="s">
        <v>157</v>
      </c>
      <c r="E542" s="296" t="s">
        <v>221</v>
      </c>
      <c r="F542" s="297" t="s">
        <v>222</v>
      </c>
    </row>
    <row r="543" spans="1:6" ht="6" customHeight="1" x14ac:dyDescent="0.2">
      <c r="A543" s="298"/>
      <c r="B543" s="298"/>
      <c r="C543" s="298"/>
      <c r="D543" s="298"/>
      <c r="E543" s="298"/>
      <c r="F543" s="298"/>
    </row>
    <row r="544" spans="1:6" ht="12.75" customHeight="1" x14ac:dyDescent="0.2">
      <c r="A544" s="281"/>
      <c r="B544" s="299" t="s">
        <v>268</v>
      </c>
      <c r="C544" s="300"/>
      <c r="D544" s="300"/>
      <c r="E544" s="300"/>
      <c r="F544" s="300"/>
    </row>
    <row r="545" spans="1:6" ht="8.25" customHeight="1" x14ac:dyDescent="0.2">
      <c r="A545" s="301"/>
      <c r="B545" s="301"/>
      <c r="C545" s="301"/>
      <c r="D545" s="301"/>
      <c r="E545" s="301"/>
      <c r="F545" s="301"/>
    </row>
    <row r="546" spans="1:6" ht="12.75" customHeight="1" x14ac:dyDescent="0.2">
      <c r="A546" s="302" t="s">
        <v>16</v>
      </c>
      <c r="B546" s="303" t="s">
        <v>18</v>
      </c>
      <c r="C546" s="304" t="s">
        <v>10</v>
      </c>
      <c r="D546" s="305">
        <v>413.4</v>
      </c>
      <c r="E546" s="306">
        <v>4.0199999999999996</v>
      </c>
      <c r="F546" s="306">
        <v>1661.87</v>
      </c>
    </row>
    <row r="547" spans="1:6" ht="409.6" hidden="1" customHeight="1" x14ac:dyDescent="0.2"/>
    <row r="548" spans="1:6" ht="12.75" customHeight="1" x14ac:dyDescent="0.2">
      <c r="A548" s="302" t="s">
        <v>551</v>
      </c>
      <c r="B548" s="303" t="s">
        <v>552</v>
      </c>
      <c r="C548" s="304" t="s">
        <v>7</v>
      </c>
      <c r="D548" s="305">
        <v>5</v>
      </c>
      <c r="E548" s="306">
        <v>35.950000000000003</v>
      </c>
      <c r="F548" s="306">
        <v>179.75</v>
      </c>
    </row>
    <row r="549" spans="1:6" ht="409.6" hidden="1" customHeight="1" x14ac:dyDescent="0.2"/>
    <row r="550" spans="1:6" ht="12.75" customHeight="1" x14ac:dyDescent="0.2">
      <c r="A550" s="302" t="s">
        <v>553</v>
      </c>
      <c r="B550" s="303" t="s">
        <v>554</v>
      </c>
      <c r="C550" s="304" t="s">
        <v>7</v>
      </c>
      <c r="D550" s="305">
        <v>1.7</v>
      </c>
      <c r="E550" s="306">
        <v>38.44</v>
      </c>
      <c r="F550" s="306">
        <v>65.349999999999994</v>
      </c>
    </row>
    <row r="551" spans="1:6" ht="409.6" hidden="1" customHeight="1" x14ac:dyDescent="0.2"/>
    <row r="552" spans="1:6" ht="11.25" customHeight="1" x14ac:dyDescent="0.2">
      <c r="B552" s="299" t="s">
        <v>269</v>
      </c>
      <c r="C552" s="300"/>
      <c r="D552" s="300"/>
      <c r="E552" s="307"/>
      <c r="F552" s="308">
        <v>1906.97</v>
      </c>
    </row>
    <row r="553" spans="1:6" ht="6.75" customHeight="1" x14ac:dyDescent="0.2">
      <c r="A553" s="301"/>
      <c r="B553" s="301"/>
      <c r="C553" s="301"/>
      <c r="D553" s="301"/>
      <c r="E553" s="298"/>
      <c r="F553" s="298"/>
    </row>
    <row r="554" spans="1:6" ht="0.2" customHeight="1" x14ac:dyDescent="0.2"/>
    <row r="555" spans="1:6" ht="12.75" customHeight="1" x14ac:dyDescent="0.2">
      <c r="A555" s="281"/>
      <c r="B555" s="299" t="s">
        <v>223</v>
      </c>
      <c r="C555" s="300"/>
      <c r="D555" s="300"/>
      <c r="E555" s="300"/>
      <c r="F555" s="300"/>
    </row>
    <row r="556" spans="1:6" ht="8.25" customHeight="1" x14ac:dyDescent="0.2">
      <c r="A556" s="301"/>
      <c r="B556" s="301"/>
      <c r="C556" s="301"/>
      <c r="D556" s="301"/>
      <c r="E556" s="301"/>
      <c r="F556" s="301"/>
    </row>
    <row r="557" spans="1:6" ht="12.75" customHeight="1" x14ac:dyDescent="0.2">
      <c r="A557" s="302" t="s">
        <v>298</v>
      </c>
      <c r="B557" s="303" t="s">
        <v>299</v>
      </c>
      <c r="C557" s="304" t="s">
        <v>295</v>
      </c>
      <c r="D557" s="305">
        <v>1.1000000000000001</v>
      </c>
      <c r="E557" s="306">
        <v>2079.5700000000002</v>
      </c>
      <c r="F557" s="306">
        <v>2287.5300000000002</v>
      </c>
    </row>
    <row r="558" spans="1:6" ht="12.75" customHeight="1" x14ac:dyDescent="0.2">
      <c r="B558" s="303" t="s">
        <v>300</v>
      </c>
    </row>
    <row r="559" spans="1:6" ht="409.6" hidden="1" customHeight="1" x14ac:dyDescent="0.2"/>
    <row r="560" spans="1:6" ht="11.25" customHeight="1" x14ac:dyDescent="0.2">
      <c r="B560" s="299" t="s">
        <v>227</v>
      </c>
      <c r="C560" s="300"/>
      <c r="D560" s="300"/>
      <c r="E560" s="307"/>
      <c r="F560" s="308">
        <v>2287.5300000000002</v>
      </c>
    </row>
    <row r="561" spans="1:6" ht="6.75" customHeight="1" x14ac:dyDescent="0.2">
      <c r="A561" s="301"/>
      <c r="B561" s="301"/>
      <c r="C561" s="301"/>
      <c r="D561" s="301"/>
      <c r="E561" s="298"/>
      <c r="F561" s="298"/>
    </row>
    <row r="562" spans="1:6" ht="0.2" customHeight="1" x14ac:dyDescent="0.2"/>
    <row r="563" spans="1:6" ht="11.25" customHeight="1" x14ac:dyDescent="0.2">
      <c r="A563" s="309"/>
      <c r="B563" s="310" t="s">
        <v>228</v>
      </c>
      <c r="C563" s="311"/>
      <c r="D563" s="312"/>
      <c r="E563" s="313" t="s">
        <v>213</v>
      </c>
      <c r="F563" s="314">
        <v>4194.5</v>
      </c>
    </row>
    <row r="564" spans="1:6" ht="409.6" hidden="1" customHeight="1" x14ac:dyDescent="0.2"/>
    <row r="565" spans="1:6" ht="11.25" customHeight="1" x14ac:dyDescent="0.2">
      <c r="A565" s="309"/>
      <c r="B565" s="310" t="s">
        <v>229</v>
      </c>
      <c r="C565" s="311"/>
      <c r="D565" s="312"/>
      <c r="E565" s="313">
        <v>13</v>
      </c>
      <c r="F565" s="314">
        <v>545.29</v>
      </c>
    </row>
    <row r="566" spans="1:6" ht="409.6" hidden="1" customHeight="1" x14ac:dyDescent="0.2"/>
    <row r="567" spans="1:6" ht="11.25" customHeight="1" x14ac:dyDescent="0.2">
      <c r="A567" s="309"/>
      <c r="B567" s="310" t="s">
        <v>230</v>
      </c>
      <c r="C567" s="311"/>
      <c r="D567" s="312"/>
      <c r="E567" s="313" t="s">
        <v>213</v>
      </c>
      <c r="F567" s="314">
        <v>4739.79</v>
      </c>
    </row>
    <row r="568" spans="1:6" ht="409.6" hidden="1" customHeight="1" x14ac:dyDescent="0.2"/>
    <row r="569" spans="1:6" ht="11.25" customHeight="1" x14ac:dyDescent="0.2">
      <c r="A569" s="309"/>
      <c r="B569" s="310" t="s">
        <v>231</v>
      </c>
      <c r="C569" s="311"/>
      <c r="D569" s="312"/>
      <c r="E569" s="313">
        <v>1</v>
      </c>
      <c r="F569" s="314">
        <v>47.4</v>
      </c>
    </row>
    <row r="570" spans="1:6" ht="409.6" hidden="1" customHeight="1" x14ac:dyDescent="0.2"/>
    <row r="571" spans="1:6" ht="11.25" customHeight="1" x14ac:dyDescent="0.2">
      <c r="A571" s="309"/>
      <c r="B571" s="310" t="s">
        <v>230</v>
      </c>
      <c r="C571" s="311"/>
      <c r="D571" s="312"/>
      <c r="E571" s="313" t="s">
        <v>213</v>
      </c>
      <c r="F571" s="314">
        <v>4787.1899999999996</v>
      </c>
    </row>
    <row r="572" spans="1:6" ht="409.6" hidden="1" customHeight="1" x14ac:dyDescent="0.2"/>
    <row r="573" spans="1:6" ht="11.25" customHeight="1" x14ac:dyDescent="0.2">
      <c r="A573" s="309"/>
      <c r="B573" s="310" t="s">
        <v>232</v>
      </c>
      <c r="C573" s="311"/>
      <c r="D573" s="312"/>
      <c r="E573" s="313">
        <v>8</v>
      </c>
      <c r="F573" s="314">
        <v>382.98</v>
      </c>
    </row>
    <row r="574" spans="1:6" ht="409.6" hidden="1" customHeight="1" x14ac:dyDescent="0.2"/>
    <row r="575" spans="1:6" ht="12" customHeight="1" x14ac:dyDescent="0.2">
      <c r="C575" s="315" t="s">
        <v>233</v>
      </c>
      <c r="E575" s="316"/>
      <c r="F575" s="317">
        <v>5170.17</v>
      </c>
    </row>
    <row r="576" spans="1:6" ht="12.75" customHeight="1" x14ac:dyDescent="0.2">
      <c r="A576" s="318" t="s">
        <v>613</v>
      </c>
      <c r="B576" s="319"/>
      <c r="C576" s="319"/>
      <c r="D576" s="320"/>
      <c r="E576" s="319"/>
      <c r="F576" s="319"/>
    </row>
    <row r="577" spans="1:6" ht="6" customHeight="1" x14ac:dyDescent="0.25">
      <c r="F577" s="321"/>
    </row>
    <row r="578" spans="1:6" ht="240" customHeight="1" x14ac:dyDescent="0.2"/>
    <row r="579" spans="1:6" ht="6" customHeight="1" x14ac:dyDescent="0.2">
      <c r="A579" s="322"/>
      <c r="B579" s="323"/>
      <c r="C579" s="322"/>
      <c r="D579" s="324"/>
    </row>
    <row r="580" spans="1:6" ht="39" customHeight="1" x14ac:dyDescent="0.2">
      <c r="A580" s="368" t="s">
        <v>244</v>
      </c>
      <c r="B580" s="369"/>
      <c r="C580" s="325"/>
      <c r="D580" s="368" t="s">
        <v>245</v>
      </c>
      <c r="E580" s="369"/>
      <c r="F580" s="370"/>
    </row>
    <row r="581" spans="1:6" ht="6" customHeight="1" x14ac:dyDescent="0.2">
      <c r="A581" s="249"/>
      <c r="B581" s="250"/>
      <c r="C581" s="251"/>
      <c r="D581" s="252"/>
      <c r="E581" s="253"/>
      <c r="F581" s="254"/>
    </row>
    <row r="582" spans="1:6" ht="14.1" customHeight="1" x14ac:dyDescent="0.2">
      <c r="A582" s="371" t="s">
        <v>207</v>
      </c>
      <c r="B582" s="372"/>
      <c r="C582" s="373"/>
      <c r="D582" s="256" t="s">
        <v>208</v>
      </c>
      <c r="E582" s="257" t="s">
        <v>209</v>
      </c>
      <c r="F582" s="258"/>
    </row>
    <row r="583" spans="1:6" ht="12.75" customHeight="1" x14ac:dyDescent="0.2">
      <c r="A583" s="371"/>
      <c r="B583" s="372"/>
      <c r="C583" s="373"/>
      <c r="D583" s="256" t="s">
        <v>657</v>
      </c>
      <c r="E583" s="259" t="s">
        <v>657</v>
      </c>
      <c r="F583" s="258"/>
    </row>
    <row r="584" spans="1:6" ht="12.75" customHeight="1" x14ac:dyDescent="0.2">
      <c r="A584" s="260" t="s">
        <v>210</v>
      </c>
      <c r="B584" s="261"/>
      <c r="C584" s="261"/>
      <c r="D584" s="256" t="s">
        <v>211</v>
      </c>
      <c r="E584" s="262" t="s">
        <v>212</v>
      </c>
      <c r="F584" s="258"/>
    </row>
    <row r="585" spans="1:6" ht="12.75" customHeight="1" x14ac:dyDescent="0.2">
      <c r="A585" s="263" t="s">
        <v>213</v>
      </c>
      <c r="B585" s="264"/>
      <c r="C585" s="261"/>
      <c r="D585" s="256" t="s">
        <v>214</v>
      </c>
      <c r="E585" s="259">
        <v>11</v>
      </c>
      <c r="F585" s="258"/>
    </row>
    <row r="586" spans="1:6" ht="12.75" customHeight="1" x14ac:dyDescent="0.2">
      <c r="A586" s="265" t="s">
        <v>213</v>
      </c>
      <c r="B586" s="266"/>
      <c r="C586" s="267"/>
      <c r="D586" s="268"/>
      <c r="E586" s="269"/>
      <c r="F586" s="258"/>
    </row>
    <row r="587" spans="1:6" ht="6" customHeight="1" x14ac:dyDescent="0.2">
      <c r="A587" s="270"/>
      <c r="B587" s="271"/>
      <c r="C587" s="272"/>
      <c r="D587" s="273"/>
      <c r="E587" s="274"/>
      <c r="F587" s="275"/>
    </row>
    <row r="588" spans="1:6" ht="6" customHeight="1" x14ac:dyDescent="0.2">
      <c r="A588" s="276"/>
      <c r="B588" s="277"/>
      <c r="C588" s="278"/>
      <c r="D588" s="279"/>
      <c r="E588" s="280"/>
      <c r="F588" s="281"/>
    </row>
    <row r="589" spans="1:6" ht="12.75" customHeight="1" x14ac:dyDescent="0.2">
      <c r="A589" s="282" t="s">
        <v>215</v>
      </c>
      <c r="D589" s="283"/>
      <c r="E589" s="283"/>
      <c r="F589" s="283"/>
    </row>
    <row r="590" spans="1:6" ht="17.25" customHeight="1" x14ac:dyDescent="0.2">
      <c r="A590" s="284" t="s">
        <v>562</v>
      </c>
      <c r="B590" s="285"/>
      <c r="C590" s="286"/>
      <c r="D590" s="283"/>
      <c r="E590" s="283"/>
      <c r="F590" s="283"/>
    </row>
    <row r="591" spans="1:6" ht="12.75" customHeight="1" x14ac:dyDescent="0.2">
      <c r="A591" s="284" t="s">
        <v>563</v>
      </c>
      <c r="B591" s="285"/>
      <c r="C591" s="286"/>
      <c r="D591" s="283"/>
      <c r="E591" s="283"/>
      <c r="F591" s="283"/>
    </row>
    <row r="592" spans="1:6" ht="12.75" customHeight="1" x14ac:dyDescent="0.2">
      <c r="A592" s="284" t="s">
        <v>213</v>
      </c>
      <c r="B592" s="285"/>
      <c r="C592" s="286"/>
      <c r="D592" s="283"/>
      <c r="E592" s="283"/>
      <c r="F592" s="283"/>
    </row>
    <row r="593" spans="1:6" ht="12.75" customHeight="1" x14ac:dyDescent="0.2">
      <c r="A593" s="287" t="s">
        <v>217</v>
      </c>
      <c r="B593" s="288"/>
      <c r="C593" s="288"/>
      <c r="D593" s="288"/>
      <c r="E593" s="288"/>
      <c r="F593" s="288"/>
    </row>
    <row r="594" spans="1:6" ht="6" customHeight="1" x14ac:dyDescent="0.2">
      <c r="E594" s="289"/>
    </row>
    <row r="595" spans="1:6" ht="12.75" customHeight="1" x14ac:dyDescent="0.2">
      <c r="A595" s="290" t="s">
        <v>653</v>
      </c>
      <c r="B595" s="291" t="s">
        <v>656</v>
      </c>
      <c r="C595" s="283"/>
      <c r="D595" s="283"/>
      <c r="E595" s="286"/>
      <c r="F595" s="292" t="s">
        <v>190</v>
      </c>
    </row>
    <row r="596" spans="1:6" ht="6" customHeight="1" x14ac:dyDescent="0.2">
      <c r="E596" s="289"/>
    </row>
    <row r="597" spans="1:6" ht="6" customHeight="1" x14ac:dyDescent="0.2">
      <c r="E597" s="289"/>
    </row>
    <row r="598" spans="1:6" ht="12.75" customHeight="1" x14ac:dyDescent="0.2">
      <c r="A598" s="293" t="s">
        <v>219</v>
      </c>
      <c r="B598" s="293" t="s">
        <v>155</v>
      </c>
      <c r="C598" s="294" t="s">
        <v>220</v>
      </c>
      <c r="D598" s="295" t="s">
        <v>157</v>
      </c>
      <c r="E598" s="296" t="s">
        <v>221</v>
      </c>
      <c r="F598" s="297" t="s">
        <v>222</v>
      </c>
    </row>
    <row r="599" spans="1:6" ht="6" customHeight="1" x14ac:dyDescent="0.2">
      <c r="A599" s="298"/>
      <c r="B599" s="298"/>
      <c r="C599" s="298"/>
      <c r="D599" s="298"/>
      <c r="E599" s="298"/>
      <c r="F599" s="298"/>
    </row>
    <row r="600" spans="1:6" ht="12.75" customHeight="1" x14ac:dyDescent="0.2">
      <c r="A600" s="281"/>
      <c r="B600" s="299" t="s">
        <v>268</v>
      </c>
      <c r="C600" s="300"/>
      <c r="D600" s="300"/>
      <c r="E600" s="300"/>
      <c r="F600" s="300"/>
    </row>
    <row r="601" spans="1:6" ht="8.25" customHeight="1" x14ac:dyDescent="0.2">
      <c r="A601" s="301"/>
      <c r="B601" s="301"/>
      <c r="C601" s="301"/>
      <c r="D601" s="301"/>
      <c r="E601" s="301"/>
      <c r="F601" s="301"/>
    </row>
    <row r="602" spans="1:6" ht="12.75" customHeight="1" x14ac:dyDescent="0.2">
      <c r="A602" s="302" t="s">
        <v>597</v>
      </c>
      <c r="B602" s="303" t="s">
        <v>598</v>
      </c>
      <c r="C602" s="304" t="s">
        <v>10</v>
      </c>
      <c r="D602" s="305">
        <v>9088.44</v>
      </c>
      <c r="E602" s="306">
        <v>5.7</v>
      </c>
      <c r="F602" s="306">
        <v>51804.11</v>
      </c>
    </row>
    <row r="603" spans="1:6" ht="409.6" hidden="1" customHeight="1" x14ac:dyDescent="0.2"/>
    <row r="604" spans="1:6" ht="12.75" customHeight="1" x14ac:dyDescent="0.2">
      <c r="A604" s="302" t="s">
        <v>561</v>
      </c>
      <c r="B604" s="303" t="s">
        <v>301</v>
      </c>
      <c r="C604" s="304" t="s">
        <v>7</v>
      </c>
      <c r="D604" s="305">
        <v>72</v>
      </c>
      <c r="E604" s="306">
        <v>36.83</v>
      </c>
      <c r="F604" s="306">
        <v>2651.76</v>
      </c>
    </row>
    <row r="605" spans="1:6" ht="12.75" customHeight="1" x14ac:dyDescent="0.2">
      <c r="B605" s="303" t="s">
        <v>302</v>
      </c>
    </row>
    <row r="606" spans="1:6" ht="409.6" hidden="1" customHeight="1" x14ac:dyDescent="0.2"/>
    <row r="607" spans="1:6" ht="11.25" customHeight="1" x14ac:dyDescent="0.2">
      <c r="B607" s="299" t="s">
        <v>269</v>
      </c>
      <c r="C607" s="300"/>
      <c r="D607" s="300"/>
      <c r="E607" s="307"/>
      <c r="F607" s="308">
        <v>54455.87</v>
      </c>
    </row>
    <row r="608" spans="1:6" ht="6.75" customHeight="1" x14ac:dyDescent="0.2">
      <c r="A608" s="301"/>
      <c r="B608" s="301"/>
      <c r="C608" s="301"/>
      <c r="D608" s="301"/>
      <c r="E608" s="298"/>
      <c r="F608" s="298"/>
    </row>
    <row r="609" spans="1:6" ht="0.2" customHeight="1" x14ac:dyDescent="0.2"/>
    <row r="610" spans="1:6" ht="12.75" customHeight="1" x14ac:dyDescent="0.2">
      <c r="A610" s="281"/>
      <c r="B610" s="299" t="s">
        <v>223</v>
      </c>
      <c r="C610" s="300"/>
      <c r="D610" s="300"/>
      <c r="E610" s="300"/>
      <c r="F610" s="300"/>
    </row>
    <row r="611" spans="1:6" ht="8.25" customHeight="1" x14ac:dyDescent="0.2">
      <c r="A611" s="301"/>
      <c r="B611" s="301"/>
      <c r="C611" s="301"/>
      <c r="D611" s="301"/>
      <c r="E611" s="301"/>
      <c r="F611" s="301"/>
    </row>
    <row r="612" spans="1:6" ht="12.75" customHeight="1" x14ac:dyDescent="0.2">
      <c r="A612" s="302" t="s">
        <v>303</v>
      </c>
      <c r="B612" s="303" t="s">
        <v>304</v>
      </c>
      <c r="C612" s="304" t="s">
        <v>295</v>
      </c>
      <c r="D612" s="305">
        <v>6.36</v>
      </c>
      <c r="E612" s="306">
        <v>4257.66</v>
      </c>
      <c r="F612" s="306">
        <v>27078.720000000001</v>
      </c>
    </row>
    <row r="613" spans="1:6" ht="12.75" customHeight="1" x14ac:dyDescent="0.2">
      <c r="B613" s="303" t="s">
        <v>305</v>
      </c>
    </row>
    <row r="614" spans="1:6" ht="409.6" hidden="1" customHeight="1" x14ac:dyDescent="0.2"/>
    <row r="615" spans="1:6" ht="11.25" customHeight="1" x14ac:dyDescent="0.2">
      <c r="B615" s="299" t="s">
        <v>227</v>
      </c>
      <c r="C615" s="300"/>
      <c r="D615" s="300"/>
      <c r="E615" s="307"/>
      <c r="F615" s="308">
        <v>27078.720000000001</v>
      </c>
    </row>
    <row r="616" spans="1:6" ht="6.75" customHeight="1" x14ac:dyDescent="0.2">
      <c r="A616" s="301"/>
      <c r="B616" s="301"/>
      <c r="C616" s="301"/>
      <c r="D616" s="301"/>
      <c r="E616" s="298"/>
      <c r="F616" s="298"/>
    </row>
    <row r="617" spans="1:6" ht="0.2" customHeight="1" x14ac:dyDescent="0.2"/>
    <row r="618" spans="1:6" ht="11.25" customHeight="1" x14ac:dyDescent="0.2">
      <c r="A618" s="309"/>
      <c r="B618" s="310" t="s">
        <v>228</v>
      </c>
      <c r="C618" s="311"/>
      <c r="D618" s="312"/>
      <c r="E618" s="313" t="s">
        <v>213</v>
      </c>
      <c r="F618" s="314">
        <v>81534.59</v>
      </c>
    </row>
    <row r="619" spans="1:6" ht="409.6" hidden="1" customHeight="1" x14ac:dyDescent="0.2"/>
    <row r="620" spans="1:6" ht="11.25" customHeight="1" x14ac:dyDescent="0.2">
      <c r="A620" s="309"/>
      <c r="B620" s="310" t="s">
        <v>229</v>
      </c>
      <c r="C620" s="311"/>
      <c r="D620" s="312"/>
      <c r="E620" s="313">
        <v>13</v>
      </c>
      <c r="F620" s="314">
        <v>10599.5</v>
      </c>
    </row>
    <row r="621" spans="1:6" ht="409.6" hidden="1" customHeight="1" x14ac:dyDescent="0.2"/>
    <row r="622" spans="1:6" ht="11.25" customHeight="1" x14ac:dyDescent="0.2">
      <c r="A622" s="309"/>
      <c r="B622" s="310" t="s">
        <v>230</v>
      </c>
      <c r="C622" s="311"/>
      <c r="D622" s="312"/>
      <c r="E622" s="313" t="s">
        <v>213</v>
      </c>
      <c r="F622" s="314">
        <v>92134.09</v>
      </c>
    </row>
    <row r="623" spans="1:6" ht="409.6" hidden="1" customHeight="1" x14ac:dyDescent="0.2"/>
    <row r="624" spans="1:6" ht="11.25" customHeight="1" x14ac:dyDescent="0.2">
      <c r="A624" s="309"/>
      <c r="B624" s="310" t="s">
        <v>231</v>
      </c>
      <c r="C624" s="311"/>
      <c r="D624" s="312"/>
      <c r="E624" s="313">
        <v>1</v>
      </c>
      <c r="F624" s="314">
        <v>921.34</v>
      </c>
    </row>
    <row r="625" spans="1:6" ht="409.6" hidden="1" customHeight="1" x14ac:dyDescent="0.2"/>
    <row r="626" spans="1:6" ht="11.25" customHeight="1" x14ac:dyDescent="0.2">
      <c r="A626" s="309"/>
      <c r="B626" s="310" t="s">
        <v>230</v>
      </c>
      <c r="C626" s="311"/>
      <c r="D626" s="312"/>
      <c r="E626" s="313" t="s">
        <v>213</v>
      </c>
      <c r="F626" s="314">
        <v>93055.43</v>
      </c>
    </row>
    <row r="627" spans="1:6" ht="409.6" hidden="1" customHeight="1" x14ac:dyDescent="0.2"/>
    <row r="628" spans="1:6" ht="11.25" customHeight="1" x14ac:dyDescent="0.2">
      <c r="A628" s="309"/>
      <c r="B628" s="310" t="s">
        <v>232</v>
      </c>
      <c r="C628" s="311"/>
      <c r="D628" s="312"/>
      <c r="E628" s="313">
        <v>8</v>
      </c>
      <c r="F628" s="314">
        <v>7444.43</v>
      </c>
    </row>
    <row r="629" spans="1:6" ht="409.6" hidden="1" customHeight="1" x14ac:dyDescent="0.2"/>
    <row r="630" spans="1:6" ht="12" customHeight="1" x14ac:dyDescent="0.2">
      <c r="C630" s="315" t="s">
        <v>233</v>
      </c>
      <c r="E630" s="316"/>
      <c r="F630" s="317">
        <v>100499.86</v>
      </c>
    </row>
    <row r="631" spans="1:6" ht="12.75" customHeight="1" x14ac:dyDescent="0.2">
      <c r="A631" s="318" t="s">
        <v>655</v>
      </c>
      <c r="B631" s="319"/>
      <c r="C631" s="319"/>
      <c r="D631" s="320"/>
      <c r="E631" s="319"/>
      <c r="F631" s="319"/>
    </row>
    <row r="632" spans="1:6" ht="6" customHeight="1" x14ac:dyDescent="0.25">
      <c r="F632" s="321"/>
    </row>
    <row r="633" spans="1:6" ht="240" customHeight="1" x14ac:dyDescent="0.2"/>
    <row r="634" spans="1:6" ht="6" customHeight="1" x14ac:dyDescent="0.2">
      <c r="A634" s="322"/>
      <c r="B634" s="323"/>
      <c r="C634" s="322"/>
      <c r="D634" s="324"/>
    </row>
    <row r="635" spans="1:6" ht="39" customHeight="1" x14ac:dyDescent="0.2">
      <c r="A635" s="368" t="s">
        <v>244</v>
      </c>
      <c r="B635" s="369"/>
      <c r="C635" s="325"/>
      <c r="D635" s="368" t="s">
        <v>245</v>
      </c>
      <c r="E635" s="369"/>
      <c r="F635" s="370"/>
    </row>
  </sheetData>
  <mergeCells count="33">
    <mergeCell ref="A324:C325"/>
    <mergeCell ref="A386:B386"/>
    <mergeCell ref="D386:F386"/>
    <mergeCell ref="A388:C389"/>
    <mergeCell ref="A635:B635"/>
    <mergeCell ref="D635:F635"/>
    <mergeCell ref="A526:C527"/>
    <mergeCell ref="A580:B580"/>
    <mergeCell ref="D580:F580"/>
    <mergeCell ref="A582:C583"/>
    <mergeCell ref="A462:B462"/>
    <mergeCell ref="D462:F462"/>
    <mergeCell ref="A464:C465"/>
    <mergeCell ref="A524:B524"/>
    <mergeCell ref="D524:F524"/>
    <mergeCell ref="A262:C263"/>
    <mergeCell ref="A322:B322"/>
    <mergeCell ref="D322:F322"/>
    <mergeCell ref="A155:C156"/>
    <mergeCell ref="A212:B212"/>
    <mergeCell ref="D212:F212"/>
    <mergeCell ref="A214:C215"/>
    <mergeCell ref="A2:C3"/>
    <mergeCell ref="A44:B44"/>
    <mergeCell ref="D44:F44"/>
    <mergeCell ref="A46:C47"/>
    <mergeCell ref="A260:B260"/>
    <mergeCell ref="D260:F260"/>
    <mergeCell ref="A94:B94"/>
    <mergeCell ref="D94:F94"/>
    <mergeCell ref="A96:C97"/>
    <mergeCell ref="A153:B153"/>
    <mergeCell ref="D153:F153"/>
  </mergeCells>
  <printOptions gridLines="1"/>
  <pageMargins left="0.39370078740157483" right="0.39370078740157483" top="0.39370078740157483" bottom="0.39370078740157483" header="0" footer="0"/>
  <pageSetup paperSize="133" scale="98" fitToHeight="0" pageOrder="overThenDown" orientation="portrait" blackAndWhite="1" r:id="rId1"/>
  <headerFooter alignWithMargins="0"/>
  <rowBreaks count="11" manualBreakCount="11">
    <brk id="44" min="1" max="16383" man="1"/>
    <brk id="94" min="1" max="16383" man="1"/>
    <brk id="153" min="1" max="16383" man="1"/>
    <brk id="212" min="1" max="16383" man="1"/>
    <brk id="260" min="1" max="16383" man="1"/>
    <brk id="322" min="1" max="16383" man="1"/>
    <brk id="386" min="1" max="16383" man="1"/>
    <brk id="462" min="1" max="16383" man="1"/>
    <brk id="524" min="1" max="16383" man="1"/>
    <brk id="580" min="1" max="16383" man="1"/>
    <brk id="635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2.D.8</v>
      </c>
      <c r="B6" s="363"/>
      <c r="C6" s="364"/>
      <c r="D6" s="10" t="str">
        <f>+PRESUTO!D6</f>
        <v xml:space="preserve">   230 kV - 2C - 1km - ACAR 1024.5,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386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385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544</v>
      </c>
      <c r="H12" s="3" t="s">
        <v>545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307</v>
      </c>
      <c r="C14" s="24" t="s">
        <v>331</v>
      </c>
      <c r="D14" s="24" t="s">
        <v>332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310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307</v>
      </c>
      <c r="C21" s="24" t="s">
        <v>376</v>
      </c>
      <c r="D21" s="24" t="s">
        <v>377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310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307</v>
      </c>
      <c r="C28" s="24" t="s">
        <v>311</v>
      </c>
      <c r="D28" s="24" t="s">
        <v>312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310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307</v>
      </c>
      <c r="C35" s="24" t="s">
        <v>316</v>
      </c>
      <c r="D35" s="24" t="s">
        <v>387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388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310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307</v>
      </c>
      <c r="C44" s="24" t="s">
        <v>363</v>
      </c>
      <c r="D44" s="24" t="s">
        <v>389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388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310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307</v>
      </c>
      <c r="C53" s="24" t="s">
        <v>355</v>
      </c>
      <c r="D53" s="24" t="s">
        <v>356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310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307</v>
      </c>
      <c r="C61" s="24" t="s">
        <v>339</v>
      </c>
      <c r="D61" s="24" t="s">
        <v>340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310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307</v>
      </c>
      <c r="C69" s="24" t="s">
        <v>271</v>
      </c>
      <c r="D69" s="24" t="s">
        <v>383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384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310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307</v>
      </c>
      <c r="C78" s="24" t="s">
        <v>284</v>
      </c>
      <c r="D78" s="24" t="s">
        <v>390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391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310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307</v>
      </c>
      <c r="C87" s="24" t="s">
        <v>308</v>
      </c>
      <c r="D87" s="24" t="s">
        <v>309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310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307</v>
      </c>
      <c r="C95" s="24" t="s">
        <v>381</v>
      </c>
      <c r="D95" s="24" t="s">
        <v>382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310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307</v>
      </c>
      <c r="C103" s="24" t="s">
        <v>374</v>
      </c>
      <c r="D103" s="24" t="s">
        <v>375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310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307</v>
      </c>
      <c r="C111" s="24" t="s">
        <v>329</v>
      </c>
      <c r="D111" s="24" t="s">
        <v>330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310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+PRESUTO!A6</f>
        <v>2.D.8</v>
      </c>
      <c r="B6" s="363"/>
      <c r="C6" s="364"/>
      <c r="D6" s="10" t="str">
        <f>+PRESUTO!D6</f>
        <v xml:space="preserve">   230 kV - 2C - 1km - ACAR 1024.5, 1 C/F Poste de acero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306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9" ht="43.5" customHeight="1" thickTop="1" thickBot="1" x14ac:dyDescent="0.3">
      <c r="A11" s="1"/>
      <c r="B11" s="2" t="s">
        <v>385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544</v>
      </c>
      <c r="H11" s="3" t="s">
        <v>545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307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307</v>
      </c>
      <c r="C17" s="208" t="s">
        <v>308</v>
      </c>
      <c r="D17" s="209" t="s">
        <v>309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310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307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307</v>
      </c>
      <c r="C21" s="216" t="s">
        <v>311</v>
      </c>
      <c r="D21" s="209" t="s">
        <v>312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313</v>
      </c>
      <c r="C22" s="208" t="s">
        <v>314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313</v>
      </c>
      <c r="C23" s="208" t="s">
        <v>315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310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307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307</v>
      </c>
      <c r="C28" s="208" t="s">
        <v>316</v>
      </c>
      <c r="D28" s="209" t="s">
        <v>317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313</v>
      </c>
      <c r="C29" s="208" t="s">
        <v>315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313</v>
      </c>
      <c r="C30" s="208" t="s">
        <v>318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313</v>
      </c>
      <c r="C31" s="208" t="s">
        <v>319</v>
      </c>
      <c r="D31" s="209" t="s">
        <v>320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313</v>
      </c>
      <c r="C32" s="208" t="s">
        <v>321</v>
      </c>
      <c r="D32" s="209" t="s">
        <v>322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323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313</v>
      </c>
      <c r="C34" s="208" t="s">
        <v>324</v>
      </c>
      <c r="D34" s="209" t="s">
        <v>325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310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307</v>
      </c>
      <c r="C37" s="208" t="s">
        <v>326</v>
      </c>
      <c r="D37" s="209" t="s">
        <v>327</v>
      </c>
      <c r="E37" s="210" t="s">
        <v>328</v>
      </c>
      <c r="F37" s="213"/>
      <c r="G37" s="214"/>
      <c r="H37" s="215"/>
      <c r="I37" s="4"/>
    </row>
    <row r="38" spans="1:9" x14ac:dyDescent="0.25">
      <c r="A38" s="326"/>
      <c r="B38" s="208" t="s">
        <v>307</v>
      </c>
      <c r="C38" s="208" t="s">
        <v>329</v>
      </c>
      <c r="D38" s="209" t="s">
        <v>330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307</v>
      </c>
      <c r="C39" s="208" t="s">
        <v>331</v>
      </c>
      <c r="D39" s="209" t="s">
        <v>332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313</v>
      </c>
      <c r="C40" s="208" t="s">
        <v>315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313</v>
      </c>
      <c r="C41" s="208" t="s">
        <v>276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313</v>
      </c>
      <c r="C42" s="208" t="s">
        <v>333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310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307</v>
      </c>
      <c r="C45" s="208" t="s">
        <v>334</v>
      </c>
      <c r="D45" s="209" t="s">
        <v>335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307</v>
      </c>
      <c r="C46" s="208" t="s">
        <v>329</v>
      </c>
      <c r="D46" s="209" t="s">
        <v>330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307</v>
      </c>
      <c r="C47" s="208" t="s">
        <v>331</v>
      </c>
      <c r="D47" s="209" t="s">
        <v>332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313</v>
      </c>
      <c r="C48" s="208" t="s">
        <v>315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313</v>
      </c>
      <c r="C49" s="208" t="s">
        <v>276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313</v>
      </c>
      <c r="C50" s="208" t="s">
        <v>333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310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307</v>
      </c>
      <c r="C53" s="208" t="s">
        <v>570</v>
      </c>
      <c r="D53" s="208" t="s">
        <v>336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571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572</v>
      </c>
      <c r="D55" s="208" t="s">
        <v>573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307</v>
      </c>
      <c r="C56" s="208" t="s">
        <v>326</v>
      </c>
      <c r="D56" s="208" t="s">
        <v>337</v>
      </c>
      <c r="E56" s="208" t="s">
        <v>328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338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310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307</v>
      </c>
      <c r="C60" s="208" t="s">
        <v>574</v>
      </c>
      <c r="D60" s="208" t="s">
        <v>336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575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576</v>
      </c>
      <c r="D62" s="208" t="s">
        <v>577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307</v>
      </c>
      <c r="C63" s="208" t="s">
        <v>326</v>
      </c>
      <c r="D63" s="208" t="s">
        <v>337</v>
      </c>
      <c r="E63" s="208" t="s">
        <v>328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338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310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307</v>
      </c>
      <c r="C67" s="208" t="s">
        <v>578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579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555</v>
      </c>
      <c r="D69" s="208" t="s">
        <v>556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307</v>
      </c>
      <c r="C70" s="208" t="s">
        <v>326</v>
      </c>
      <c r="D70" s="208" t="s">
        <v>337</v>
      </c>
      <c r="E70" s="208" t="s">
        <v>328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338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310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307</v>
      </c>
      <c r="C74" s="208" t="s">
        <v>566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567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555</v>
      </c>
      <c r="D76" s="208" t="s">
        <v>556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307</v>
      </c>
      <c r="C77" s="208" t="s">
        <v>326</v>
      </c>
      <c r="D77" s="208" t="s">
        <v>337</v>
      </c>
      <c r="E77" s="208" t="s">
        <v>328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338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310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307</v>
      </c>
      <c r="C81" s="208" t="s">
        <v>580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581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555</v>
      </c>
      <c r="D83" s="208" t="s">
        <v>556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307</v>
      </c>
      <c r="C84" s="208" t="s">
        <v>326</v>
      </c>
      <c r="D84" s="208" t="s">
        <v>337</v>
      </c>
      <c r="E84" s="208" t="s">
        <v>328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338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310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307</v>
      </c>
      <c r="C88" s="208" t="s">
        <v>582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583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555</v>
      </c>
      <c r="D90" s="208" t="s">
        <v>556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307</v>
      </c>
      <c r="C91" s="208" t="s">
        <v>326</v>
      </c>
      <c r="D91" s="208" t="s">
        <v>337</v>
      </c>
      <c r="E91" s="208" t="s">
        <v>328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338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310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307</v>
      </c>
      <c r="C95" s="208" t="s">
        <v>584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583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555</v>
      </c>
      <c r="D97" s="208" t="s">
        <v>556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307</v>
      </c>
      <c r="C98" s="208" t="s">
        <v>326</v>
      </c>
      <c r="D98" s="208" t="s">
        <v>337</v>
      </c>
      <c r="E98" s="208" t="s">
        <v>328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338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310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307</v>
      </c>
      <c r="C102" s="208" t="s">
        <v>585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586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557</v>
      </c>
      <c r="D104" s="208" t="s">
        <v>587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307</v>
      </c>
      <c r="C106" s="208" t="s">
        <v>326</v>
      </c>
      <c r="D106" s="208" t="s">
        <v>337</v>
      </c>
      <c r="E106" s="208" t="s">
        <v>328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338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310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307</v>
      </c>
      <c r="C110" s="208" t="s">
        <v>564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565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557</v>
      </c>
      <c r="D112" s="208" t="s">
        <v>587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307</v>
      </c>
      <c r="C114" s="208" t="s">
        <v>326</v>
      </c>
      <c r="D114" s="208" t="s">
        <v>337</v>
      </c>
      <c r="E114" s="208" t="s">
        <v>328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338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310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307</v>
      </c>
      <c r="C118" s="208" t="s">
        <v>588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589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557</v>
      </c>
      <c r="D120" s="208" t="s">
        <v>587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307</v>
      </c>
      <c r="C122" s="208" t="s">
        <v>326</v>
      </c>
      <c r="D122" s="208" t="s">
        <v>337</v>
      </c>
      <c r="E122" s="208" t="s">
        <v>328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338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310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307</v>
      </c>
      <c r="C126" s="208" t="s">
        <v>590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591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557</v>
      </c>
      <c r="D128" s="208" t="s">
        <v>587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307</v>
      </c>
      <c r="C130" s="208" t="s">
        <v>326</v>
      </c>
      <c r="D130" s="208" t="s">
        <v>337</v>
      </c>
      <c r="E130" s="208" t="s">
        <v>328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338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310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307</v>
      </c>
      <c r="C134" s="208" t="s">
        <v>592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593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557</v>
      </c>
      <c r="D136" s="208" t="s">
        <v>587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307</v>
      </c>
      <c r="C138" s="208" t="s">
        <v>326</v>
      </c>
      <c r="D138" s="208" t="s">
        <v>337</v>
      </c>
      <c r="E138" s="208" t="s">
        <v>328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338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310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307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307</v>
      </c>
      <c r="C149" s="208" t="s">
        <v>339</v>
      </c>
      <c r="D149" s="208" t="s">
        <v>340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310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307</v>
      </c>
      <c r="C152" s="208" t="s">
        <v>341</v>
      </c>
      <c r="D152" s="208" t="s">
        <v>342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343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344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310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307</v>
      </c>
      <c r="C160" s="208" t="s">
        <v>345</v>
      </c>
      <c r="D160" s="208" t="s">
        <v>346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343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344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310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307</v>
      </c>
      <c r="C168" s="208" t="s">
        <v>235</v>
      </c>
      <c r="D168" s="208" t="s">
        <v>347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348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349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350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351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352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307</v>
      </c>
      <c r="C176" s="208" t="s">
        <v>316</v>
      </c>
      <c r="D176" s="208" t="s">
        <v>317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313</v>
      </c>
      <c r="C177" s="208" t="s">
        <v>315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313</v>
      </c>
      <c r="C178" s="208" t="s">
        <v>318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313</v>
      </c>
      <c r="C179" s="208" t="s">
        <v>319</v>
      </c>
      <c r="D179" s="208" t="s">
        <v>320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313</v>
      </c>
      <c r="C180" s="208" t="s">
        <v>321</v>
      </c>
      <c r="D180" s="208" t="s">
        <v>322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323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313</v>
      </c>
      <c r="C182" s="208" t="s">
        <v>324</v>
      </c>
      <c r="D182" s="208" t="s">
        <v>325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310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307</v>
      </c>
      <c r="C185" s="208" t="s">
        <v>246</v>
      </c>
      <c r="D185" s="208" t="s">
        <v>353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354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307</v>
      </c>
      <c r="C187" s="208" t="s">
        <v>355</v>
      </c>
      <c r="D187" s="208" t="s">
        <v>356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307</v>
      </c>
      <c r="C188" s="208" t="s">
        <v>311</v>
      </c>
      <c r="D188" s="208" t="s">
        <v>312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307</v>
      </c>
      <c r="C189" s="208" t="s">
        <v>331</v>
      </c>
      <c r="D189" s="208" t="s">
        <v>332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313</v>
      </c>
      <c r="C190" s="208" t="s">
        <v>321</v>
      </c>
      <c r="D190" s="208" t="s">
        <v>322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323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310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307</v>
      </c>
      <c r="C194" s="208" t="s">
        <v>357</v>
      </c>
      <c r="D194" s="208" t="s">
        <v>358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359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354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307</v>
      </c>
      <c r="C197" s="208" t="s">
        <v>355</v>
      </c>
      <c r="D197" s="208" t="s">
        <v>356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307</v>
      </c>
      <c r="C198" s="208" t="s">
        <v>311</v>
      </c>
      <c r="D198" s="208" t="s">
        <v>312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307</v>
      </c>
      <c r="C199" s="208" t="s">
        <v>331</v>
      </c>
      <c r="D199" s="208" t="s">
        <v>332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313</v>
      </c>
      <c r="C200" s="208" t="s">
        <v>321</v>
      </c>
      <c r="D200" s="208" t="s">
        <v>322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323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310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307</v>
      </c>
      <c r="C204" s="208" t="s">
        <v>286</v>
      </c>
      <c r="D204" s="208" t="s">
        <v>287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288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307</v>
      </c>
      <c r="C206" s="208" t="s">
        <v>331</v>
      </c>
      <c r="D206" s="208" t="s">
        <v>332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313</v>
      </c>
      <c r="C207" s="208" t="s">
        <v>321</v>
      </c>
      <c r="D207" s="208" t="s">
        <v>322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323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310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307</v>
      </c>
      <c r="C211" s="208" t="s">
        <v>254</v>
      </c>
      <c r="D211" s="208" t="s">
        <v>360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361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362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307</v>
      </c>
      <c r="C217" s="208" t="s">
        <v>345</v>
      </c>
      <c r="D217" s="208" t="s">
        <v>346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343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307</v>
      </c>
      <c r="C219" s="208" t="s">
        <v>363</v>
      </c>
      <c r="D219" s="208" t="s">
        <v>364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307</v>
      </c>
      <c r="C220" s="208" t="s">
        <v>311</v>
      </c>
      <c r="D220" s="208" t="s">
        <v>312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313</v>
      </c>
      <c r="C221" s="208" t="s">
        <v>365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313</v>
      </c>
      <c r="C222" s="208" t="s">
        <v>366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310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307</v>
      </c>
      <c r="C225" s="208" t="s">
        <v>367</v>
      </c>
      <c r="D225" s="208" t="s">
        <v>368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369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370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371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372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307</v>
      </c>
      <c r="C231" s="208" t="s">
        <v>341</v>
      </c>
      <c r="D231" s="208" t="s">
        <v>342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343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307</v>
      </c>
      <c r="C233" s="208" t="s">
        <v>363</v>
      </c>
      <c r="D233" s="208" t="s">
        <v>364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307</v>
      </c>
      <c r="C234" s="208" t="s">
        <v>311</v>
      </c>
      <c r="D234" s="208" t="s">
        <v>312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313</v>
      </c>
      <c r="C235" s="208" t="s">
        <v>365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313</v>
      </c>
      <c r="C236" s="208" t="s">
        <v>366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310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307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307</v>
      </c>
      <c r="C245" s="208" t="s">
        <v>311</v>
      </c>
      <c r="D245" s="208" t="s">
        <v>312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313</v>
      </c>
      <c r="C246" s="208" t="s">
        <v>373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310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307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313</v>
      </c>
      <c r="C254" s="208" t="s">
        <v>321</v>
      </c>
      <c r="D254" s="208" t="s">
        <v>322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323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313</v>
      </c>
      <c r="C256" s="208" t="s">
        <v>318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310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307</v>
      </c>
      <c r="C259" s="208" t="s">
        <v>303</v>
      </c>
      <c r="D259" s="208" t="s">
        <v>304</v>
      </c>
      <c r="E259" s="208" t="s">
        <v>295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305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307</v>
      </c>
      <c r="C261" s="208" t="s">
        <v>374</v>
      </c>
      <c r="D261" s="208" t="s">
        <v>375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307</v>
      </c>
      <c r="C262" s="208" t="s">
        <v>376</v>
      </c>
      <c r="D262" s="208" t="s">
        <v>377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313</v>
      </c>
      <c r="C263" s="208" t="s">
        <v>315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313</v>
      </c>
      <c r="C264" s="208" t="s">
        <v>276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313</v>
      </c>
      <c r="C265" s="208" t="s">
        <v>378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310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307</v>
      </c>
      <c r="C268" s="208" t="s">
        <v>568</v>
      </c>
      <c r="D268" s="208" t="s">
        <v>304</v>
      </c>
      <c r="E268" s="208" t="s">
        <v>295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569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307</v>
      </c>
      <c r="C270" s="208" t="s">
        <v>374</v>
      </c>
      <c r="D270" s="208" t="s">
        <v>375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307</v>
      </c>
      <c r="C271" s="208" t="s">
        <v>376</v>
      </c>
      <c r="D271" s="208" t="s">
        <v>377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313</v>
      </c>
      <c r="C272" s="208" t="s">
        <v>315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313</v>
      </c>
      <c r="C273" s="208" t="s">
        <v>276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313</v>
      </c>
      <c r="C274" s="208" t="s">
        <v>378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310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307</v>
      </c>
      <c r="C277" s="208" t="s">
        <v>379</v>
      </c>
      <c r="D277" s="208" t="s">
        <v>304</v>
      </c>
      <c r="E277" s="208" t="s">
        <v>295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594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307</v>
      </c>
      <c r="C279" s="208" t="s">
        <v>374</v>
      </c>
      <c r="D279" s="208" t="s">
        <v>375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307</v>
      </c>
      <c r="C280" s="208" t="s">
        <v>376</v>
      </c>
      <c r="D280" s="208" t="s">
        <v>377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313</v>
      </c>
      <c r="C281" s="208" t="s">
        <v>315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313</v>
      </c>
      <c r="C282" s="208" t="s">
        <v>276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313</v>
      </c>
      <c r="C283" s="208" t="s">
        <v>378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310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307</v>
      </c>
      <c r="C286" s="208" t="s">
        <v>298</v>
      </c>
      <c r="D286" s="208" t="s">
        <v>294</v>
      </c>
      <c r="E286" s="208" t="s">
        <v>295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380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307</v>
      </c>
      <c r="C288" s="208" t="s">
        <v>381</v>
      </c>
      <c r="D288" s="208" t="s">
        <v>382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307</v>
      </c>
      <c r="C289" s="208" t="s">
        <v>331</v>
      </c>
      <c r="D289" s="208" t="s">
        <v>332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313</v>
      </c>
      <c r="C290" s="208" t="s">
        <v>315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313</v>
      </c>
      <c r="C291" s="208" t="s">
        <v>276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313</v>
      </c>
      <c r="C292" s="208" t="s">
        <v>378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310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307</v>
      </c>
      <c r="C295" s="208" t="s">
        <v>293</v>
      </c>
      <c r="D295" s="208" t="s">
        <v>294</v>
      </c>
      <c r="E295" s="208" t="s">
        <v>295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296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307</v>
      </c>
      <c r="C297" s="208" t="s">
        <v>381</v>
      </c>
      <c r="D297" s="208" t="s">
        <v>382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307</v>
      </c>
      <c r="C298" s="208" t="s">
        <v>271</v>
      </c>
      <c r="D298" s="208" t="s">
        <v>383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384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307</v>
      </c>
      <c r="C300" s="208" t="s">
        <v>331</v>
      </c>
      <c r="D300" s="208" t="s">
        <v>332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313</v>
      </c>
      <c r="C301" s="208" t="s">
        <v>315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313</v>
      </c>
      <c r="C302" s="208" t="s">
        <v>276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313</v>
      </c>
      <c r="C303" s="208" t="s">
        <v>378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310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396</v>
      </c>
      <c r="M2" s="75"/>
    </row>
    <row r="3" spans="1:13" ht="12.75" customHeight="1" x14ac:dyDescent="0.2">
      <c r="A3" s="76"/>
      <c r="B3" s="50"/>
      <c r="L3" s="77" t="s">
        <v>397</v>
      </c>
      <c r="M3" s="78"/>
    </row>
    <row r="4" spans="1:13" ht="13.5" customHeight="1" x14ac:dyDescent="0.2">
      <c r="A4" s="55" t="s">
        <v>398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399</v>
      </c>
      <c r="C5" s="82" t="s">
        <v>333</v>
      </c>
      <c r="D5" s="83"/>
      <c r="E5" s="83"/>
      <c r="F5" s="84"/>
      <c r="G5" s="84"/>
      <c r="H5" s="83"/>
      <c r="I5" s="85" t="s">
        <v>400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401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658</v>
      </c>
      <c r="I8" s="80"/>
      <c r="J8" s="53"/>
      <c r="K8" s="102" t="s">
        <v>657</v>
      </c>
      <c r="L8" s="91"/>
      <c r="M8" s="78"/>
    </row>
    <row r="9" spans="1:13" ht="11.25" customHeight="1" thickBot="1" x14ac:dyDescent="0.25">
      <c r="A9" s="103" t="s">
        <v>563</v>
      </c>
      <c r="B9" s="104"/>
      <c r="C9" s="104"/>
      <c r="D9" s="104"/>
      <c r="E9" s="104"/>
      <c r="F9" s="104"/>
      <c r="G9" s="105"/>
      <c r="I9" s="80" t="s">
        <v>402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403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404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405</v>
      </c>
      <c r="B13" s="82"/>
      <c r="C13" s="115">
        <v>102467.09</v>
      </c>
      <c r="D13" s="116"/>
      <c r="E13" s="117" t="s">
        <v>406</v>
      </c>
      <c r="F13" s="118"/>
      <c r="G13" s="53"/>
      <c r="H13" s="53"/>
      <c r="I13" s="119">
        <v>240</v>
      </c>
      <c r="J13" s="120"/>
      <c r="L13" s="54" t="s">
        <v>407</v>
      </c>
      <c r="M13" s="121"/>
    </row>
    <row r="14" spans="1:13" ht="12.75" customHeight="1" x14ac:dyDescent="0.2">
      <c r="A14" s="114" t="s">
        <v>408</v>
      </c>
      <c r="B14" s="122"/>
      <c r="C14" s="123">
        <v>311.39013699999998</v>
      </c>
      <c r="D14" s="116"/>
      <c r="E14" s="117" t="s">
        <v>409</v>
      </c>
      <c r="F14" s="124"/>
      <c r="G14" s="80"/>
      <c r="H14" s="53"/>
      <c r="I14" s="125"/>
      <c r="J14" s="126" t="s">
        <v>410</v>
      </c>
      <c r="M14" s="121"/>
    </row>
    <row r="15" spans="1:13" ht="12.75" customHeight="1" x14ac:dyDescent="0.2">
      <c r="A15" s="114" t="s">
        <v>411</v>
      </c>
      <c r="B15" s="122"/>
      <c r="C15" s="127">
        <v>102155.699863</v>
      </c>
      <c r="D15" s="116"/>
      <c r="E15" s="117" t="s">
        <v>412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413</v>
      </c>
      <c r="B16" s="129" t="s">
        <v>414</v>
      </c>
      <c r="C16" s="127">
        <v>10215.569986300001</v>
      </c>
      <c r="D16" s="116"/>
      <c r="E16" s="117" t="s">
        <v>415</v>
      </c>
      <c r="F16" s="124"/>
      <c r="G16" s="53"/>
      <c r="I16" s="130">
        <v>0.94</v>
      </c>
      <c r="J16" s="91"/>
      <c r="L16" s="54" t="s">
        <v>416</v>
      </c>
      <c r="M16" s="121"/>
    </row>
    <row r="17" spans="1:13" ht="12.75" customHeight="1" x14ac:dyDescent="0.2">
      <c r="A17" s="114" t="s">
        <v>417</v>
      </c>
      <c r="B17" s="122"/>
      <c r="C17" s="131">
        <v>10</v>
      </c>
      <c r="D17" s="122" t="s">
        <v>418</v>
      </c>
      <c r="E17" s="117" t="s">
        <v>419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420</v>
      </c>
      <c r="B18" s="116"/>
      <c r="C18" s="131">
        <v>10</v>
      </c>
      <c r="D18" s="122" t="s">
        <v>418</v>
      </c>
      <c r="E18" s="117" t="s">
        <v>421</v>
      </c>
      <c r="F18" s="124"/>
      <c r="G18" s="80"/>
      <c r="H18" s="53"/>
      <c r="I18" s="135">
        <v>25</v>
      </c>
      <c r="J18" s="120"/>
      <c r="L18" s="54" t="s">
        <v>422</v>
      </c>
      <c r="M18" s="121"/>
    </row>
    <row r="19" spans="1:13" ht="11.25" customHeight="1" x14ac:dyDescent="0.2">
      <c r="A19" s="136" t="s">
        <v>423</v>
      </c>
      <c r="B19" s="122"/>
      <c r="C19" s="119">
        <v>0.75</v>
      </c>
      <c r="D19" s="137"/>
      <c r="E19" s="117" t="s">
        <v>424</v>
      </c>
      <c r="F19" s="80"/>
      <c r="G19" s="80"/>
      <c r="H19" s="53"/>
      <c r="I19" s="138">
        <v>100</v>
      </c>
      <c r="J19" s="134"/>
      <c r="L19" s="54" t="s">
        <v>425</v>
      </c>
      <c r="M19" s="121"/>
    </row>
    <row r="20" spans="1:13" ht="11.25" customHeight="1" x14ac:dyDescent="0.2">
      <c r="A20" s="114" t="s">
        <v>426</v>
      </c>
      <c r="B20" s="122"/>
      <c r="C20" s="139">
        <v>10000</v>
      </c>
      <c r="D20" s="122" t="s">
        <v>425</v>
      </c>
      <c r="E20" s="140" t="s">
        <v>427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428</v>
      </c>
      <c r="B21" s="122"/>
      <c r="C21" s="141">
        <v>2000</v>
      </c>
      <c r="D21" s="122" t="s">
        <v>425</v>
      </c>
      <c r="E21" s="140" t="s">
        <v>429</v>
      </c>
      <c r="F21" s="80"/>
      <c r="G21" s="80"/>
      <c r="H21" s="53"/>
      <c r="I21" s="130">
        <v>3.6</v>
      </c>
      <c r="J21" s="91"/>
      <c r="L21" s="54" t="s">
        <v>416</v>
      </c>
      <c r="M21" s="121"/>
    </row>
    <row r="22" spans="1:13" ht="12.75" customHeight="1" x14ac:dyDescent="0.2">
      <c r="A22" s="142" t="s">
        <v>430</v>
      </c>
      <c r="B22" s="137"/>
      <c r="C22" s="53"/>
      <c r="D22" s="137"/>
      <c r="E22" s="140" t="s">
        <v>431</v>
      </c>
      <c r="F22" s="80"/>
      <c r="G22" s="80"/>
      <c r="H22" s="53"/>
      <c r="I22" s="135">
        <v>2000</v>
      </c>
      <c r="J22" s="91"/>
      <c r="L22" s="54" t="s">
        <v>425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432</v>
      </c>
      <c r="B25" s="84"/>
      <c r="C25" s="84"/>
      <c r="D25" s="84"/>
      <c r="E25" s="84"/>
      <c r="F25" s="74" t="s">
        <v>433</v>
      </c>
      <c r="G25" s="84"/>
      <c r="I25" s="74" t="s">
        <v>434</v>
      </c>
      <c r="J25" s="144"/>
      <c r="L25" s="74" t="s">
        <v>435</v>
      </c>
      <c r="M25" s="75"/>
    </row>
    <row r="26" spans="1:13" ht="12.75" customHeight="1" x14ac:dyDescent="0.2">
      <c r="A26" s="136" t="s">
        <v>436</v>
      </c>
      <c r="B26" s="53" t="s">
        <v>437</v>
      </c>
      <c r="C26" s="122" t="s">
        <v>438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439</v>
      </c>
      <c r="B27" s="122" t="s">
        <v>440</v>
      </c>
      <c r="C27" s="148" t="s">
        <v>441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442</v>
      </c>
      <c r="B28" s="53" t="s">
        <v>443</v>
      </c>
      <c r="C28" s="122" t="s">
        <v>441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444</v>
      </c>
      <c r="B29" s="80" t="s">
        <v>445</v>
      </c>
      <c r="C29" s="148" t="s">
        <v>446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447</v>
      </c>
      <c r="B32" s="84"/>
      <c r="C32" s="84"/>
      <c r="D32" s="84"/>
      <c r="E32" s="84"/>
      <c r="F32" s="153" t="s">
        <v>448</v>
      </c>
      <c r="G32" s="82"/>
      <c r="H32" s="83"/>
      <c r="I32" s="74" t="s">
        <v>434</v>
      </c>
      <c r="J32" s="144"/>
      <c r="K32" s="83"/>
      <c r="L32" s="74" t="s">
        <v>435</v>
      </c>
      <c r="M32" s="75"/>
    </row>
    <row r="33" spans="1:13" ht="13.5" customHeight="1" x14ac:dyDescent="0.2">
      <c r="A33" s="88" t="s">
        <v>449</v>
      </c>
      <c r="B33" s="80" t="s">
        <v>450</v>
      </c>
      <c r="C33" s="154" t="s">
        <v>451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452</v>
      </c>
      <c r="B35" s="80" t="s">
        <v>453</v>
      </c>
      <c r="C35" s="154" t="s">
        <v>454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455</v>
      </c>
      <c r="B37" s="53" t="s">
        <v>456</v>
      </c>
      <c r="C37" s="156" t="s">
        <v>457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458</v>
      </c>
      <c r="C39" s="154" t="s">
        <v>459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460</v>
      </c>
      <c r="B43" s="83"/>
      <c r="C43" s="83"/>
      <c r="D43" s="83"/>
      <c r="E43" s="83"/>
      <c r="F43" s="74" t="s">
        <v>461</v>
      </c>
      <c r="G43" s="144"/>
      <c r="I43" s="74" t="s">
        <v>434</v>
      </c>
      <c r="J43" s="56"/>
      <c r="K43" s="169"/>
      <c r="L43" s="74" t="s">
        <v>435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462</v>
      </c>
      <c r="D45" s="170" t="s">
        <v>463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464</v>
      </c>
      <c r="G51" s="144"/>
      <c r="H51" s="83"/>
      <c r="I51" s="74" t="s">
        <v>434</v>
      </c>
      <c r="J51" s="144"/>
      <c r="K51" s="83"/>
      <c r="L51" s="74" t="s">
        <v>435</v>
      </c>
      <c r="M51" s="75"/>
    </row>
    <row r="52" spans="1:13" ht="15.75" customHeight="1" x14ac:dyDescent="0.25">
      <c r="A52" s="180" t="s">
        <v>465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396</v>
      </c>
      <c r="M56" s="75"/>
    </row>
    <row r="57" spans="1:13" ht="12.75" customHeight="1" x14ac:dyDescent="0.2">
      <c r="A57" s="76"/>
      <c r="B57" s="50"/>
      <c r="L57" s="77" t="s">
        <v>397</v>
      </c>
      <c r="M57" s="78"/>
    </row>
    <row r="58" spans="1:13" ht="13.5" customHeight="1" x14ac:dyDescent="0.2">
      <c r="A58" s="55" t="s">
        <v>398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399</v>
      </c>
      <c r="C59" s="82" t="s">
        <v>366</v>
      </c>
      <c r="D59" s="83"/>
      <c r="E59" s="83"/>
      <c r="F59" s="84"/>
      <c r="G59" s="84"/>
      <c r="H59" s="83"/>
      <c r="I59" s="85" t="s">
        <v>400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401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658</v>
      </c>
      <c r="I62" s="80"/>
      <c r="J62" s="53"/>
      <c r="K62" s="102" t="s">
        <v>657</v>
      </c>
      <c r="L62" s="91"/>
      <c r="M62" s="78"/>
    </row>
    <row r="63" spans="1:13" ht="11.25" customHeight="1" thickBot="1" x14ac:dyDescent="0.25">
      <c r="A63" s="103" t="s">
        <v>563</v>
      </c>
      <c r="B63" s="104"/>
      <c r="C63" s="104"/>
      <c r="D63" s="104"/>
      <c r="E63" s="104"/>
      <c r="F63" s="104"/>
      <c r="G63" s="105"/>
      <c r="I63" s="80" t="s">
        <v>402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403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404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405</v>
      </c>
      <c r="B67" s="82"/>
      <c r="C67" s="115">
        <v>1050.94</v>
      </c>
      <c r="D67" s="116"/>
      <c r="E67" s="117" t="s">
        <v>406</v>
      </c>
      <c r="F67" s="118"/>
      <c r="G67" s="53"/>
      <c r="H67" s="53"/>
      <c r="I67" s="119">
        <v>12</v>
      </c>
      <c r="J67" s="120"/>
      <c r="L67" s="54" t="s">
        <v>407</v>
      </c>
      <c r="M67" s="121"/>
    </row>
    <row r="68" spans="1:13" ht="12.75" customHeight="1" x14ac:dyDescent="0.2">
      <c r="A68" s="114" t="s">
        <v>408</v>
      </c>
      <c r="B68" s="122"/>
      <c r="C68" s="123">
        <v>0</v>
      </c>
      <c r="D68" s="116"/>
      <c r="E68" s="117" t="s">
        <v>409</v>
      </c>
      <c r="F68" s="124"/>
      <c r="G68" s="80"/>
      <c r="H68" s="53"/>
      <c r="I68" s="125"/>
      <c r="J68" s="126" t="s">
        <v>410</v>
      </c>
      <c r="M68" s="121"/>
    </row>
    <row r="69" spans="1:13" ht="12.75" customHeight="1" x14ac:dyDescent="0.2">
      <c r="A69" s="114" t="s">
        <v>411</v>
      </c>
      <c r="B69" s="122"/>
      <c r="C69" s="127">
        <v>1050.94</v>
      </c>
      <c r="D69" s="116"/>
      <c r="E69" s="117" t="s">
        <v>412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413</v>
      </c>
      <c r="B70" s="129" t="s">
        <v>414</v>
      </c>
      <c r="C70" s="127">
        <v>105.09399999999999</v>
      </c>
      <c r="D70" s="116"/>
      <c r="E70" s="117" t="s">
        <v>415</v>
      </c>
      <c r="F70" s="124"/>
      <c r="G70" s="53"/>
      <c r="I70" s="130">
        <v>0.88</v>
      </c>
      <c r="J70" s="91"/>
      <c r="L70" s="54" t="s">
        <v>416</v>
      </c>
      <c r="M70" s="121"/>
    </row>
    <row r="71" spans="1:13" ht="12.75" customHeight="1" x14ac:dyDescent="0.2">
      <c r="A71" s="114" t="s">
        <v>417</v>
      </c>
      <c r="B71" s="122"/>
      <c r="C71" s="131">
        <v>10</v>
      </c>
      <c r="D71" s="122" t="s">
        <v>418</v>
      </c>
      <c r="E71" s="117" t="s">
        <v>419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420</v>
      </c>
      <c r="B72" s="116"/>
      <c r="C72" s="131">
        <v>10</v>
      </c>
      <c r="D72" s="122" t="s">
        <v>418</v>
      </c>
      <c r="E72" s="117" t="s">
        <v>421</v>
      </c>
      <c r="F72" s="124"/>
      <c r="G72" s="80"/>
      <c r="H72" s="53"/>
      <c r="I72" s="135">
        <v>1</v>
      </c>
      <c r="J72" s="120"/>
      <c r="L72" s="54" t="s">
        <v>422</v>
      </c>
      <c r="M72" s="121"/>
    </row>
    <row r="73" spans="1:13" ht="11.25" customHeight="1" x14ac:dyDescent="0.2">
      <c r="A73" s="136" t="s">
        <v>423</v>
      </c>
      <c r="B73" s="122"/>
      <c r="C73" s="119">
        <v>0.75</v>
      </c>
      <c r="D73" s="137"/>
      <c r="E73" s="117" t="s">
        <v>424</v>
      </c>
      <c r="F73" s="80"/>
      <c r="G73" s="80"/>
      <c r="H73" s="53"/>
      <c r="I73" s="138">
        <v>100</v>
      </c>
      <c r="J73" s="134"/>
      <c r="L73" s="54" t="s">
        <v>425</v>
      </c>
      <c r="M73" s="121"/>
    </row>
    <row r="74" spans="1:13" ht="11.25" customHeight="1" x14ac:dyDescent="0.2">
      <c r="A74" s="114" t="s">
        <v>426</v>
      </c>
      <c r="B74" s="122"/>
      <c r="C74" s="139">
        <v>4000</v>
      </c>
      <c r="D74" s="122" t="s">
        <v>425</v>
      </c>
      <c r="E74" s="140" t="s">
        <v>427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428</v>
      </c>
      <c r="B75" s="122"/>
      <c r="C75" s="141">
        <v>2000</v>
      </c>
      <c r="D75" s="122" t="s">
        <v>425</v>
      </c>
      <c r="E75" s="140" t="s">
        <v>429</v>
      </c>
      <c r="F75" s="80"/>
      <c r="G75" s="80"/>
      <c r="H75" s="53"/>
      <c r="I75" s="130">
        <v>3.6</v>
      </c>
      <c r="J75" s="91"/>
      <c r="L75" s="54" t="s">
        <v>416</v>
      </c>
      <c r="M75" s="121"/>
    </row>
    <row r="76" spans="1:13" ht="12.75" customHeight="1" x14ac:dyDescent="0.2">
      <c r="A76" s="142" t="s">
        <v>430</v>
      </c>
      <c r="B76" s="137"/>
      <c r="C76" s="53"/>
      <c r="D76" s="137"/>
      <c r="E76" s="140" t="s">
        <v>431</v>
      </c>
      <c r="F76" s="80"/>
      <c r="G76" s="80"/>
      <c r="H76" s="53"/>
      <c r="I76" s="135">
        <v>0</v>
      </c>
      <c r="J76" s="91"/>
      <c r="L76" s="54" t="s">
        <v>425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432</v>
      </c>
      <c r="B79" s="84"/>
      <c r="C79" s="84"/>
      <c r="D79" s="84"/>
      <c r="E79" s="84"/>
      <c r="F79" s="74" t="s">
        <v>433</v>
      </c>
      <c r="G79" s="84"/>
      <c r="I79" s="74" t="s">
        <v>434</v>
      </c>
      <c r="J79" s="144"/>
      <c r="L79" s="74" t="s">
        <v>435</v>
      </c>
      <c r="M79" s="75"/>
    </row>
    <row r="80" spans="1:13" ht="12.75" customHeight="1" x14ac:dyDescent="0.2">
      <c r="A80" s="136" t="s">
        <v>436</v>
      </c>
      <c r="B80" s="53" t="s">
        <v>437</v>
      </c>
      <c r="C80" s="122" t="s">
        <v>466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439</v>
      </c>
      <c r="B81" s="122" t="s">
        <v>440</v>
      </c>
      <c r="C81" s="148" t="s">
        <v>467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442</v>
      </c>
      <c r="B82" s="53" t="s">
        <v>443</v>
      </c>
      <c r="C82" s="122" t="s">
        <v>467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444</v>
      </c>
      <c r="B83" s="80" t="s">
        <v>445</v>
      </c>
      <c r="C83" s="148" t="s">
        <v>468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447</v>
      </c>
      <c r="B86" s="84"/>
      <c r="C86" s="84"/>
      <c r="D86" s="84"/>
      <c r="E86" s="84"/>
      <c r="F86" s="153" t="s">
        <v>448</v>
      </c>
      <c r="G86" s="82"/>
      <c r="H86" s="83"/>
      <c r="I86" s="74" t="s">
        <v>434</v>
      </c>
      <c r="J86" s="144"/>
      <c r="K86" s="83"/>
      <c r="L86" s="74" t="s">
        <v>435</v>
      </c>
      <c r="M86" s="75"/>
    </row>
    <row r="87" spans="1:13" ht="13.5" customHeight="1" x14ac:dyDescent="0.2">
      <c r="A87" s="88" t="s">
        <v>449</v>
      </c>
      <c r="B87" s="80" t="s">
        <v>450</v>
      </c>
      <c r="C87" s="154" t="s">
        <v>469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452</v>
      </c>
      <c r="B89" s="80" t="s">
        <v>453</v>
      </c>
      <c r="C89" s="154" t="s">
        <v>470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455</v>
      </c>
      <c r="B91" s="53" t="s">
        <v>456</v>
      </c>
      <c r="C91" s="156" t="s">
        <v>471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458</v>
      </c>
      <c r="C93" s="154" t="s">
        <v>459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460</v>
      </c>
      <c r="B97" s="83"/>
      <c r="C97" s="83"/>
      <c r="D97" s="83"/>
      <c r="E97" s="83"/>
      <c r="F97" s="74" t="s">
        <v>461</v>
      </c>
      <c r="G97" s="144"/>
      <c r="I97" s="74" t="s">
        <v>434</v>
      </c>
      <c r="J97" s="56"/>
      <c r="K97" s="169"/>
      <c r="L97" s="74" t="s">
        <v>435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462</v>
      </c>
      <c r="D99" s="170" t="s">
        <v>472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464</v>
      </c>
      <c r="G105" s="144"/>
      <c r="H105" s="83"/>
      <c r="I105" s="74" t="s">
        <v>434</v>
      </c>
      <c r="J105" s="144"/>
      <c r="K105" s="83"/>
      <c r="L105" s="74" t="s">
        <v>435</v>
      </c>
      <c r="M105" s="75"/>
    </row>
    <row r="106" spans="1:13" ht="15.75" customHeight="1" x14ac:dyDescent="0.25">
      <c r="A106" s="180" t="s">
        <v>465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396</v>
      </c>
      <c r="M110" s="75"/>
    </row>
    <row r="111" spans="1:13" ht="12.75" customHeight="1" x14ac:dyDescent="0.2">
      <c r="A111" s="76"/>
      <c r="B111" s="50"/>
      <c r="L111" s="77" t="s">
        <v>397</v>
      </c>
      <c r="M111" s="78"/>
    </row>
    <row r="112" spans="1:13" ht="13.5" customHeight="1" x14ac:dyDescent="0.2">
      <c r="A112" s="55" t="s">
        <v>398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399</v>
      </c>
      <c r="C113" s="82" t="s">
        <v>378</v>
      </c>
      <c r="D113" s="83"/>
      <c r="E113" s="83"/>
      <c r="F113" s="84"/>
      <c r="G113" s="84"/>
      <c r="H113" s="83"/>
      <c r="I113" s="85" t="s">
        <v>400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401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658</v>
      </c>
      <c r="I116" s="80"/>
      <c r="J116" s="53"/>
      <c r="K116" s="102" t="s">
        <v>657</v>
      </c>
      <c r="L116" s="91"/>
      <c r="M116" s="78"/>
    </row>
    <row r="117" spans="1:13" ht="11.25" customHeight="1" thickBot="1" x14ac:dyDescent="0.25">
      <c r="A117" s="103" t="s">
        <v>563</v>
      </c>
      <c r="B117" s="104"/>
      <c r="C117" s="104"/>
      <c r="D117" s="104"/>
      <c r="E117" s="104"/>
      <c r="F117" s="104"/>
      <c r="G117" s="105"/>
      <c r="I117" s="80" t="s">
        <v>402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403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404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405</v>
      </c>
      <c r="B121" s="82"/>
      <c r="C121" s="115">
        <v>76458.58</v>
      </c>
      <c r="D121" s="116"/>
      <c r="E121" s="117" t="s">
        <v>406</v>
      </c>
      <c r="F121" s="118"/>
      <c r="G121" s="53"/>
      <c r="H121" s="53"/>
      <c r="I121" s="119">
        <v>155</v>
      </c>
      <c r="J121" s="120"/>
      <c r="L121" s="54" t="s">
        <v>407</v>
      </c>
      <c r="M121" s="121"/>
    </row>
    <row r="122" spans="1:13" ht="12.75" customHeight="1" x14ac:dyDescent="0.2">
      <c r="A122" s="114" t="s">
        <v>408</v>
      </c>
      <c r="B122" s="122"/>
      <c r="C122" s="123">
        <v>0</v>
      </c>
      <c r="D122" s="116"/>
      <c r="E122" s="117" t="s">
        <v>409</v>
      </c>
      <c r="F122" s="124"/>
      <c r="G122" s="80"/>
      <c r="H122" s="53"/>
      <c r="I122" s="125"/>
      <c r="J122" s="126" t="s">
        <v>410</v>
      </c>
      <c r="M122" s="121"/>
    </row>
    <row r="123" spans="1:13" ht="12.75" customHeight="1" x14ac:dyDescent="0.2">
      <c r="A123" s="114" t="s">
        <v>411</v>
      </c>
      <c r="B123" s="122"/>
      <c r="C123" s="127">
        <v>68832.179747999995</v>
      </c>
      <c r="D123" s="116"/>
      <c r="E123" s="117" t="s">
        <v>412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413</v>
      </c>
      <c r="B124" s="129" t="s">
        <v>414</v>
      </c>
      <c r="C124" s="127">
        <v>6883.2179747999999</v>
      </c>
      <c r="D124" s="116"/>
      <c r="E124" s="117" t="s">
        <v>415</v>
      </c>
      <c r="F124" s="124"/>
      <c r="G124" s="53"/>
      <c r="I124" s="130">
        <v>0.94</v>
      </c>
      <c r="J124" s="91"/>
      <c r="L124" s="54" t="s">
        <v>416</v>
      </c>
      <c r="M124" s="121"/>
    </row>
    <row r="125" spans="1:13" ht="12.75" customHeight="1" x14ac:dyDescent="0.2">
      <c r="A125" s="114" t="s">
        <v>417</v>
      </c>
      <c r="B125" s="122"/>
      <c r="C125" s="131">
        <v>10</v>
      </c>
      <c r="D125" s="122" t="s">
        <v>418</v>
      </c>
      <c r="E125" s="117" t="s">
        <v>419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420</v>
      </c>
      <c r="B126" s="116"/>
      <c r="C126" s="131">
        <v>10</v>
      </c>
      <c r="D126" s="122" t="s">
        <v>418</v>
      </c>
      <c r="E126" s="117" t="s">
        <v>421</v>
      </c>
      <c r="F126" s="124"/>
      <c r="G126" s="80"/>
      <c r="H126" s="53"/>
      <c r="I126" s="135">
        <v>15</v>
      </c>
      <c r="J126" s="120"/>
      <c r="L126" s="54" t="s">
        <v>422</v>
      </c>
      <c r="M126" s="121"/>
    </row>
    <row r="127" spans="1:13" ht="11.25" customHeight="1" x14ac:dyDescent="0.2">
      <c r="A127" s="136" t="s">
        <v>423</v>
      </c>
      <c r="B127" s="122"/>
      <c r="C127" s="119">
        <v>1</v>
      </c>
      <c r="D127" s="137"/>
      <c r="E127" s="117" t="s">
        <v>424</v>
      </c>
      <c r="F127" s="80"/>
      <c r="G127" s="80"/>
      <c r="H127" s="53"/>
      <c r="I127" s="138">
        <v>100</v>
      </c>
      <c r="J127" s="134"/>
      <c r="L127" s="54" t="s">
        <v>425</v>
      </c>
      <c r="M127" s="121"/>
    </row>
    <row r="128" spans="1:13" ht="11.25" customHeight="1" x14ac:dyDescent="0.2">
      <c r="A128" s="114" t="s">
        <v>426</v>
      </c>
      <c r="B128" s="122"/>
      <c r="C128" s="139">
        <v>7330</v>
      </c>
      <c r="D128" s="122" t="s">
        <v>425</v>
      </c>
      <c r="E128" s="140" t="s">
        <v>427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428</v>
      </c>
      <c r="B129" s="122"/>
      <c r="C129" s="141">
        <v>1700</v>
      </c>
      <c r="D129" s="122" t="s">
        <v>425</v>
      </c>
      <c r="E129" s="140" t="s">
        <v>429</v>
      </c>
      <c r="F129" s="80"/>
      <c r="G129" s="80"/>
      <c r="H129" s="53"/>
      <c r="I129" s="130">
        <v>3.6</v>
      </c>
      <c r="J129" s="91"/>
      <c r="L129" s="54" t="s">
        <v>416</v>
      </c>
      <c r="M129" s="121"/>
    </row>
    <row r="130" spans="1:13" ht="12.75" customHeight="1" x14ac:dyDescent="0.2">
      <c r="A130" s="142" t="s">
        <v>430</v>
      </c>
      <c r="B130" s="137"/>
      <c r="C130" s="53"/>
      <c r="D130" s="137"/>
      <c r="E130" s="140" t="s">
        <v>431</v>
      </c>
      <c r="F130" s="80"/>
      <c r="G130" s="80"/>
      <c r="H130" s="53"/>
      <c r="I130" s="135">
        <v>0</v>
      </c>
      <c r="J130" s="91"/>
      <c r="L130" s="54" t="s">
        <v>425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432</v>
      </c>
      <c r="B133" s="84"/>
      <c r="C133" s="84"/>
      <c r="D133" s="84"/>
      <c r="E133" s="84"/>
      <c r="F133" s="74" t="s">
        <v>433</v>
      </c>
      <c r="G133" s="84"/>
      <c r="I133" s="74" t="s">
        <v>434</v>
      </c>
      <c r="J133" s="144"/>
      <c r="L133" s="74" t="s">
        <v>435</v>
      </c>
      <c r="M133" s="75"/>
    </row>
    <row r="134" spans="1:13" ht="12.75" customHeight="1" x14ac:dyDescent="0.2">
      <c r="A134" s="136" t="s">
        <v>436</v>
      </c>
      <c r="B134" s="53" t="s">
        <v>437</v>
      </c>
      <c r="C134" s="122" t="s">
        <v>473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439</v>
      </c>
      <c r="B135" s="122" t="s">
        <v>440</v>
      </c>
      <c r="C135" s="148" t="s">
        <v>474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442</v>
      </c>
      <c r="B136" s="53" t="s">
        <v>443</v>
      </c>
      <c r="C136" s="122" t="s">
        <v>474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444</v>
      </c>
      <c r="B137" s="80" t="s">
        <v>445</v>
      </c>
      <c r="C137" s="148" t="s">
        <v>475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447</v>
      </c>
      <c r="B140" s="84"/>
      <c r="C140" s="84"/>
      <c r="D140" s="84"/>
      <c r="E140" s="84"/>
      <c r="F140" s="153" t="s">
        <v>448</v>
      </c>
      <c r="G140" s="82"/>
      <c r="H140" s="83"/>
      <c r="I140" s="74" t="s">
        <v>434</v>
      </c>
      <c r="J140" s="144"/>
      <c r="K140" s="83"/>
      <c r="L140" s="74" t="s">
        <v>435</v>
      </c>
      <c r="M140" s="75"/>
    </row>
    <row r="141" spans="1:13" ht="13.5" customHeight="1" x14ac:dyDescent="0.2">
      <c r="A141" s="88" t="s">
        <v>449</v>
      </c>
      <c r="B141" s="80" t="s">
        <v>450</v>
      </c>
      <c r="C141" s="154" t="s">
        <v>476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452</v>
      </c>
      <c r="B143" s="80" t="s">
        <v>453</v>
      </c>
      <c r="C143" s="154" t="s">
        <v>477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455</v>
      </c>
      <c r="B145" s="53" t="s">
        <v>456</v>
      </c>
      <c r="C145" s="156" t="s">
        <v>471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458</v>
      </c>
      <c r="C147" s="154" t="s">
        <v>478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460</v>
      </c>
      <c r="B151" s="83"/>
      <c r="C151" s="83"/>
      <c r="D151" s="83"/>
      <c r="E151" s="83"/>
      <c r="F151" s="74" t="s">
        <v>461</v>
      </c>
      <c r="G151" s="144"/>
      <c r="I151" s="74" t="s">
        <v>434</v>
      </c>
      <c r="J151" s="56"/>
      <c r="K151" s="169"/>
      <c r="L151" s="74" t="s">
        <v>435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462</v>
      </c>
      <c r="D153" s="170" t="s">
        <v>463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464</v>
      </c>
      <c r="G159" s="144"/>
      <c r="H159" s="83"/>
      <c r="I159" s="74" t="s">
        <v>434</v>
      </c>
      <c r="J159" s="144"/>
      <c r="K159" s="83"/>
      <c r="L159" s="74" t="s">
        <v>435</v>
      </c>
      <c r="M159" s="75"/>
    </row>
    <row r="160" spans="1:13" ht="15.75" customHeight="1" x14ac:dyDescent="0.25">
      <c r="A160" s="180" t="s">
        <v>465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396</v>
      </c>
      <c r="M164" s="75"/>
    </row>
    <row r="165" spans="1:13" ht="12.75" customHeight="1" x14ac:dyDescent="0.2">
      <c r="A165" s="76"/>
      <c r="B165" s="50"/>
      <c r="L165" s="77" t="s">
        <v>397</v>
      </c>
      <c r="M165" s="78"/>
    </row>
    <row r="166" spans="1:13" ht="13.5" customHeight="1" x14ac:dyDescent="0.2">
      <c r="A166" s="55" t="s">
        <v>398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399</v>
      </c>
      <c r="C167" s="82" t="s">
        <v>321</v>
      </c>
      <c r="D167" s="83"/>
      <c r="E167" s="83"/>
      <c r="F167" s="84"/>
      <c r="G167" s="84"/>
      <c r="H167" s="83"/>
      <c r="I167" s="85" t="s">
        <v>400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479</v>
      </c>
      <c r="D168" s="375"/>
      <c r="E168" s="375"/>
      <c r="F168" s="375"/>
      <c r="G168" s="89"/>
      <c r="I168" s="53" t="s">
        <v>401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658</v>
      </c>
      <c r="I170" s="80"/>
      <c r="J170" s="53"/>
      <c r="K170" s="102" t="s">
        <v>657</v>
      </c>
      <c r="L170" s="91"/>
      <c r="M170" s="78"/>
    </row>
    <row r="171" spans="1:13" ht="11.25" customHeight="1" thickBot="1" x14ac:dyDescent="0.25">
      <c r="A171" s="103" t="s">
        <v>563</v>
      </c>
      <c r="B171" s="104"/>
      <c r="C171" s="104"/>
      <c r="D171" s="104"/>
      <c r="E171" s="104"/>
      <c r="F171" s="104"/>
      <c r="G171" s="105"/>
      <c r="I171" s="80" t="s">
        <v>402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403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404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405</v>
      </c>
      <c r="B175" s="82"/>
      <c r="C175" s="115">
        <v>41275.85</v>
      </c>
      <c r="D175" s="116"/>
      <c r="E175" s="117" t="s">
        <v>406</v>
      </c>
      <c r="F175" s="118"/>
      <c r="G175" s="53"/>
      <c r="H175" s="53"/>
      <c r="I175" s="119">
        <v>130</v>
      </c>
      <c r="J175" s="120"/>
      <c r="L175" s="54" t="s">
        <v>407</v>
      </c>
      <c r="M175" s="121"/>
    </row>
    <row r="176" spans="1:13" ht="12.75" customHeight="1" x14ac:dyDescent="0.2">
      <c r="A176" s="114" t="s">
        <v>408</v>
      </c>
      <c r="B176" s="122"/>
      <c r="C176" s="123">
        <v>295.81986799999999</v>
      </c>
      <c r="D176" s="116"/>
      <c r="E176" s="117" t="s">
        <v>409</v>
      </c>
      <c r="F176" s="124"/>
      <c r="G176" s="80"/>
      <c r="H176" s="53"/>
      <c r="I176" s="125"/>
      <c r="J176" s="126" t="s">
        <v>410</v>
      </c>
      <c r="M176" s="121"/>
    </row>
    <row r="177" spans="1:13" ht="12.75" customHeight="1" x14ac:dyDescent="0.2">
      <c r="A177" s="114" t="s">
        <v>411</v>
      </c>
      <c r="B177" s="122"/>
      <c r="C177" s="127">
        <v>40948.890119999996</v>
      </c>
      <c r="D177" s="116"/>
      <c r="E177" s="117" t="s">
        <v>412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413</v>
      </c>
      <c r="B178" s="129" t="s">
        <v>414</v>
      </c>
      <c r="C178" s="127">
        <v>4094.8890120000001</v>
      </c>
      <c r="D178" s="116"/>
      <c r="E178" s="117" t="s">
        <v>415</v>
      </c>
      <c r="F178" s="124"/>
      <c r="G178" s="53"/>
      <c r="I178" s="130">
        <v>0.94</v>
      </c>
      <c r="J178" s="91"/>
      <c r="L178" s="54" t="s">
        <v>416</v>
      </c>
      <c r="M178" s="121"/>
    </row>
    <row r="179" spans="1:13" ht="12.75" customHeight="1" x14ac:dyDescent="0.2">
      <c r="A179" s="114" t="s">
        <v>417</v>
      </c>
      <c r="B179" s="122"/>
      <c r="C179" s="131">
        <v>10</v>
      </c>
      <c r="D179" s="122" t="s">
        <v>418</v>
      </c>
      <c r="E179" s="117" t="s">
        <v>419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420</v>
      </c>
      <c r="B180" s="116"/>
      <c r="C180" s="131">
        <v>10</v>
      </c>
      <c r="D180" s="122" t="s">
        <v>418</v>
      </c>
      <c r="E180" s="117" t="s">
        <v>421</v>
      </c>
      <c r="F180" s="124"/>
      <c r="G180" s="80"/>
      <c r="H180" s="53"/>
      <c r="I180" s="135">
        <v>15</v>
      </c>
      <c r="J180" s="120"/>
      <c r="L180" s="54" t="s">
        <v>422</v>
      </c>
      <c r="M180" s="121"/>
    </row>
    <row r="181" spans="1:13" ht="11.25" customHeight="1" x14ac:dyDescent="0.2">
      <c r="A181" s="136" t="s">
        <v>423</v>
      </c>
      <c r="B181" s="122"/>
      <c r="C181" s="119">
        <v>0.75</v>
      </c>
      <c r="D181" s="137"/>
      <c r="E181" s="117" t="s">
        <v>424</v>
      </c>
      <c r="F181" s="80"/>
      <c r="G181" s="80"/>
      <c r="H181" s="53"/>
      <c r="I181" s="138">
        <v>100</v>
      </c>
      <c r="J181" s="134"/>
      <c r="L181" s="54" t="s">
        <v>425</v>
      </c>
      <c r="M181" s="121"/>
    </row>
    <row r="182" spans="1:13" ht="11.25" customHeight="1" x14ac:dyDescent="0.2">
      <c r="A182" s="114" t="s">
        <v>426</v>
      </c>
      <c r="B182" s="122"/>
      <c r="C182" s="139">
        <v>8000</v>
      </c>
      <c r="D182" s="122" t="s">
        <v>425</v>
      </c>
      <c r="E182" s="140" t="s">
        <v>427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428</v>
      </c>
      <c r="B183" s="122"/>
      <c r="C183" s="141">
        <v>2000</v>
      </c>
      <c r="D183" s="122" t="s">
        <v>425</v>
      </c>
      <c r="E183" s="140" t="s">
        <v>429</v>
      </c>
      <c r="F183" s="80"/>
      <c r="G183" s="80"/>
      <c r="H183" s="53"/>
      <c r="I183" s="130">
        <v>3.6</v>
      </c>
      <c r="J183" s="91"/>
      <c r="L183" s="54" t="s">
        <v>416</v>
      </c>
      <c r="M183" s="121"/>
    </row>
    <row r="184" spans="1:13" ht="12.75" customHeight="1" x14ac:dyDescent="0.2">
      <c r="A184" s="142" t="s">
        <v>430</v>
      </c>
      <c r="B184" s="137"/>
      <c r="C184" s="53"/>
      <c r="D184" s="137"/>
      <c r="E184" s="140" t="s">
        <v>431</v>
      </c>
      <c r="F184" s="80"/>
      <c r="G184" s="80"/>
      <c r="H184" s="53"/>
      <c r="I184" s="135">
        <v>2000</v>
      </c>
      <c r="J184" s="91"/>
      <c r="L184" s="54" t="s">
        <v>425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432</v>
      </c>
      <c r="B187" s="84"/>
      <c r="C187" s="84"/>
      <c r="D187" s="84"/>
      <c r="E187" s="84"/>
      <c r="F187" s="74" t="s">
        <v>433</v>
      </c>
      <c r="G187" s="84"/>
      <c r="I187" s="74" t="s">
        <v>434</v>
      </c>
      <c r="J187" s="144"/>
      <c r="L187" s="74" t="s">
        <v>435</v>
      </c>
      <c r="M187" s="75"/>
    </row>
    <row r="188" spans="1:13" ht="12.75" customHeight="1" x14ac:dyDescent="0.2">
      <c r="A188" s="136" t="s">
        <v>436</v>
      </c>
      <c r="B188" s="53" t="s">
        <v>437</v>
      </c>
      <c r="C188" s="122" t="s">
        <v>480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439</v>
      </c>
      <c r="B189" s="122" t="s">
        <v>440</v>
      </c>
      <c r="C189" s="148" t="s">
        <v>481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442</v>
      </c>
      <c r="B190" s="53" t="s">
        <v>443</v>
      </c>
      <c r="C190" s="122" t="s">
        <v>481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444</v>
      </c>
      <c r="B191" s="80" t="s">
        <v>445</v>
      </c>
      <c r="C191" s="148" t="s">
        <v>482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447</v>
      </c>
      <c r="B194" s="84"/>
      <c r="C194" s="84"/>
      <c r="D194" s="84"/>
      <c r="E194" s="84"/>
      <c r="F194" s="153" t="s">
        <v>448</v>
      </c>
      <c r="G194" s="82"/>
      <c r="H194" s="83"/>
      <c r="I194" s="74" t="s">
        <v>434</v>
      </c>
      <c r="J194" s="144"/>
      <c r="K194" s="83"/>
      <c r="L194" s="74" t="s">
        <v>435</v>
      </c>
      <c r="M194" s="75"/>
    </row>
    <row r="195" spans="1:13" ht="13.5" customHeight="1" x14ac:dyDescent="0.2">
      <c r="A195" s="88" t="s">
        <v>449</v>
      </c>
      <c r="B195" s="80" t="s">
        <v>450</v>
      </c>
      <c r="C195" s="154" t="s">
        <v>483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452</v>
      </c>
      <c r="B197" s="80" t="s">
        <v>453</v>
      </c>
      <c r="C197" s="154" t="s">
        <v>484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455</v>
      </c>
      <c r="B199" s="53" t="s">
        <v>456</v>
      </c>
      <c r="C199" s="156" t="s">
        <v>485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458</v>
      </c>
      <c r="C201" s="154" t="s">
        <v>486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460</v>
      </c>
      <c r="B205" s="83"/>
      <c r="C205" s="83"/>
      <c r="D205" s="83"/>
      <c r="E205" s="83"/>
      <c r="F205" s="74" t="s">
        <v>461</v>
      </c>
      <c r="G205" s="144"/>
      <c r="I205" s="74" t="s">
        <v>434</v>
      </c>
      <c r="J205" s="56"/>
      <c r="K205" s="169"/>
      <c r="L205" s="74" t="s">
        <v>435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462</v>
      </c>
      <c r="D207" s="170" t="s">
        <v>463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464</v>
      </c>
      <c r="G213" s="144"/>
      <c r="H213" s="83"/>
      <c r="I213" s="74" t="s">
        <v>434</v>
      </c>
      <c r="J213" s="144"/>
      <c r="K213" s="83"/>
      <c r="L213" s="74" t="s">
        <v>435</v>
      </c>
      <c r="M213" s="75"/>
    </row>
    <row r="214" spans="1:13" ht="15.75" customHeight="1" x14ac:dyDescent="0.25">
      <c r="A214" s="180" t="s">
        <v>465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396</v>
      </c>
      <c r="M218" s="75"/>
    </row>
    <row r="219" spans="1:13" ht="12.75" customHeight="1" x14ac:dyDescent="0.2">
      <c r="A219" s="76"/>
      <c r="B219" s="50"/>
      <c r="L219" s="77" t="s">
        <v>397</v>
      </c>
      <c r="M219" s="78"/>
    </row>
    <row r="220" spans="1:13" ht="13.5" customHeight="1" x14ac:dyDescent="0.2">
      <c r="A220" s="55" t="s">
        <v>398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399</v>
      </c>
      <c r="C221" s="82" t="s">
        <v>319</v>
      </c>
      <c r="D221" s="83"/>
      <c r="E221" s="83"/>
      <c r="F221" s="84"/>
      <c r="G221" s="84"/>
      <c r="H221" s="83"/>
      <c r="I221" s="85" t="s">
        <v>400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320</v>
      </c>
      <c r="D222" s="375"/>
      <c r="E222" s="375"/>
      <c r="F222" s="375"/>
      <c r="G222" s="89"/>
      <c r="I222" s="53" t="s">
        <v>401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658</v>
      </c>
      <c r="I224" s="80"/>
      <c r="J224" s="53"/>
      <c r="K224" s="102" t="s">
        <v>657</v>
      </c>
      <c r="L224" s="91"/>
      <c r="M224" s="78"/>
    </row>
    <row r="225" spans="1:13" ht="11.25" customHeight="1" thickBot="1" x14ac:dyDescent="0.25">
      <c r="A225" s="103" t="s">
        <v>563</v>
      </c>
      <c r="B225" s="104"/>
      <c r="C225" s="104"/>
      <c r="D225" s="104"/>
      <c r="E225" s="104"/>
      <c r="F225" s="104"/>
      <c r="G225" s="105"/>
      <c r="I225" s="80" t="s">
        <v>402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403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404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405</v>
      </c>
      <c r="B229" s="82"/>
      <c r="C229" s="115">
        <v>44691.42</v>
      </c>
      <c r="D229" s="116"/>
      <c r="E229" s="117" t="s">
        <v>406</v>
      </c>
      <c r="F229" s="118"/>
      <c r="G229" s="53"/>
      <c r="H229" s="53"/>
      <c r="I229" s="119">
        <v>210</v>
      </c>
      <c r="J229" s="120"/>
      <c r="L229" s="54" t="s">
        <v>407</v>
      </c>
      <c r="M229" s="121"/>
    </row>
    <row r="230" spans="1:13" ht="12.75" customHeight="1" x14ac:dyDescent="0.2">
      <c r="A230" s="114" t="s">
        <v>408</v>
      </c>
      <c r="B230" s="122"/>
      <c r="C230" s="123">
        <v>311.39013699999998</v>
      </c>
      <c r="D230" s="116"/>
      <c r="E230" s="117" t="s">
        <v>409</v>
      </c>
      <c r="F230" s="124"/>
      <c r="G230" s="80"/>
      <c r="H230" s="53"/>
      <c r="I230" s="125"/>
      <c r="J230" s="126" t="s">
        <v>410</v>
      </c>
      <c r="M230" s="121"/>
    </row>
    <row r="231" spans="1:13" ht="12.75" customHeight="1" x14ac:dyDescent="0.2">
      <c r="A231" s="114" t="s">
        <v>411</v>
      </c>
      <c r="B231" s="122"/>
      <c r="C231" s="127">
        <v>44380.029863000003</v>
      </c>
      <c r="D231" s="116"/>
      <c r="E231" s="117" t="s">
        <v>412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413</v>
      </c>
      <c r="B232" s="129" t="s">
        <v>414</v>
      </c>
      <c r="C232" s="127">
        <v>4438.0029863</v>
      </c>
      <c r="D232" s="116"/>
      <c r="E232" s="117" t="s">
        <v>415</v>
      </c>
      <c r="F232" s="124"/>
      <c r="G232" s="53"/>
      <c r="I232" s="130">
        <v>0.94</v>
      </c>
      <c r="J232" s="91"/>
      <c r="L232" s="54" t="s">
        <v>416</v>
      </c>
      <c r="M232" s="121"/>
    </row>
    <row r="233" spans="1:13" ht="12.75" customHeight="1" x14ac:dyDescent="0.2">
      <c r="A233" s="114" t="s">
        <v>417</v>
      </c>
      <c r="B233" s="122"/>
      <c r="C233" s="131">
        <v>10</v>
      </c>
      <c r="D233" s="122" t="s">
        <v>418</v>
      </c>
      <c r="E233" s="117" t="s">
        <v>419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420</v>
      </c>
      <c r="B234" s="116"/>
      <c r="C234" s="131">
        <v>10</v>
      </c>
      <c r="D234" s="122" t="s">
        <v>418</v>
      </c>
      <c r="E234" s="117" t="s">
        <v>421</v>
      </c>
      <c r="F234" s="124"/>
      <c r="G234" s="80"/>
      <c r="H234" s="53"/>
      <c r="I234" s="135">
        <v>20</v>
      </c>
      <c r="J234" s="120"/>
      <c r="L234" s="54" t="s">
        <v>422</v>
      </c>
      <c r="M234" s="121"/>
    </row>
    <row r="235" spans="1:13" ht="11.25" customHeight="1" x14ac:dyDescent="0.2">
      <c r="A235" s="136" t="s">
        <v>423</v>
      </c>
      <c r="B235" s="122"/>
      <c r="C235" s="119">
        <v>0.75</v>
      </c>
      <c r="D235" s="137"/>
      <c r="E235" s="117" t="s">
        <v>424</v>
      </c>
      <c r="F235" s="80"/>
      <c r="G235" s="80"/>
      <c r="H235" s="53"/>
      <c r="I235" s="138">
        <v>100</v>
      </c>
      <c r="J235" s="134"/>
      <c r="L235" s="54" t="s">
        <v>425</v>
      </c>
      <c r="M235" s="121"/>
    </row>
    <row r="236" spans="1:13" ht="11.25" customHeight="1" x14ac:dyDescent="0.2">
      <c r="A236" s="114" t="s">
        <v>426</v>
      </c>
      <c r="B236" s="122"/>
      <c r="C236" s="139">
        <v>10000</v>
      </c>
      <c r="D236" s="122" t="s">
        <v>425</v>
      </c>
      <c r="E236" s="140" t="s">
        <v>427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428</v>
      </c>
      <c r="B237" s="122"/>
      <c r="C237" s="141">
        <v>2000</v>
      </c>
      <c r="D237" s="122" t="s">
        <v>425</v>
      </c>
      <c r="E237" s="140" t="s">
        <v>429</v>
      </c>
      <c r="F237" s="80"/>
      <c r="G237" s="80"/>
      <c r="H237" s="53"/>
      <c r="I237" s="130">
        <v>3.6</v>
      </c>
      <c r="J237" s="91"/>
      <c r="L237" s="54" t="s">
        <v>416</v>
      </c>
      <c r="M237" s="121"/>
    </row>
    <row r="238" spans="1:13" ht="12.75" customHeight="1" x14ac:dyDescent="0.2">
      <c r="A238" s="142" t="s">
        <v>430</v>
      </c>
      <c r="B238" s="137"/>
      <c r="C238" s="53"/>
      <c r="D238" s="137"/>
      <c r="E238" s="140" t="s">
        <v>431</v>
      </c>
      <c r="F238" s="80"/>
      <c r="G238" s="80"/>
      <c r="H238" s="53"/>
      <c r="I238" s="135">
        <v>2000</v>
      </c>
      <c r="J238" s="91"/>
      <c r="L238" s="54" t="s">
        <v>425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432</v>
      </c>
      <c r="B241" s="84"/>
      <c r="C241" s="84"/>
      <c r="D241" s="84"/>
      <c r="E241" s="84"/>
      <c r="F241" s="74" t="s">
        <v>433</v>
      </c>
      <c r="G241" s="84"/>
      <c r="I241" s="74" t="s">
        <v>434</v>
      </c>
      <c r="J241" s="144"/>
      <c r="L241" s="74" t="s">
        <v>435</v>
      </c>
      <c r="M241" s="75"/>
    </row>
    <row r="242" spans="1:13" ht="12.75" customHeight="1" x14ac:dyDescent="0.2">
      <c r="A242" s="136" t="s">
        <v>436</v>
      </c>
      <c r="B242" s="53" t="s">
        <v>437</v>
      </c>
      <c r="C242" s="122" t="s">
        <v>487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439</v>
      </c>
      <c r="B243" s="122" t="s">
        <v>440</v>
      </c>
      <c r="C243" s="148" t="s">
        <v>488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442</v>
      </c>
      <c r="B244" s="53" t="s">
        <v>443</v>
      </c>
      <c r="C244" s="122" t="s">
        <v>488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444</v>
      </c>
      <c r="B245" s="80" t="s">
        <v>445</v>
      </c>
      <c r="C245" s="148" t="s">
        <v>489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447</v>
      </c>
      <c r="B248" s="84"/>
      <c r="C248" s="84"/>
      <c r="D248" s="84"/>
      <c r="E248" s="84"/>
      <c r="F248" s="153" t="s">
        <v>448</v>
      </c>
      <c r="G248" s="82"/>
      <c r="H248" s="83"/>
      <c r="I248" s="74" t="s">
        <v>434</v>
      </c>
      <c r="J248" s="144"/>
      <c r="K248" s="83"/>
      <c r="L248" s="74" t="s">
        <v>435</v>
      </c>
      <c r="M248" s="75"/>
    </row>
    <row r="249" spans="1:13" ht="13.5" customHeight="1" x14ac:dyDescent="0.2">
      <c r="A249" s="88" t="s">
        <v>449</v>
      </c>
      <c r="B249" s="80" t="s">
        <v>450</v>
      </c>
      <c r="C249" s="154" t="s">
        <v>490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452</v>
      </c>
      <c r="B251" s="80" t="s">
        <v>453</v>
      </c>
      <c r="C251" s="154" t="s">
        <v>491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455</v>
      </c>
      <c r="B253" s="53" t="s">
        <v>456</v>
      </c>
      <c r="C253" s="156" t="s">
        <v>457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458</v>
      </c>
      <c r="C255" s="154" t="s">
        <v>459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460</v>
      </c>
      <c r="B259" s="83"/>
      <c r="C259" s="83"/>
      <c r="D259" s="83"/>
      <c r="E259" s="83"/>
      <c r="F259" s="74" t="s">
        <v>461</v>
      </c>
      <c r="G259" s="144"/>
      <c r="I259" s="74" t="s">
        <v>434</v>
      </c>
      <c r="J259" s="56"/>
      <c r="K259" s="169"/>
      <c r="L259" s="74" t="s">
        <v>435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462</v>
      </c>
      <c r="D261" s="170" t="s">
        <v>472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492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464</v>
      </c>
      <c r="G267" s="144"/>
      <c r="H267" s="83"/>
      <c r="I267" s="74" t="s">
        <v>434</v>
      </c>
      <c r="J267" s="144"/>
      <c r="K267" s="83"/>
      <c r="L267" s="74" t="s">
        <v>435</v>
      </c>
      <c r="M267" s="75"/>
    </row>
    <row r="268" spans="1:13" ht="15.75" customHeight="1" x14ac:dyDescent="0.25">
      <c r="A268" s="180" t="s">
        <v>465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396</v>
      </c>
      <c r="M272" s="75"/>
    </row>
    <row r="273" spans="1:13" ht="12.75" customHeight="1" x14ac:dyDescent="0.2">
      <c r="A273" s="76"/>
      <c r="B273" s="50"/>
      <c r="L273" s="77" t="s">
        <v>397</v>
      </c>
      <c r="M273" s="78"/>
    </row>
    <row r="274" spans="1:13" ht="13.5" customHeight="1" x14ac:dyDescent="0.2">
      <c r="A274" s="55" t="s">
        <v>398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399</v>
      </c>
      <c r="C275" s="82" t="s">
        <v>276</v>
      </c>
      <c r="D275" s="83"/>
      <c r="E275" s="83"/>
      <c r="F275" s="84"/>
      <c r="G275" s="84"/>
      <c r="H275" s="83"/>
      <c r="I275" s="85" t="s">
        <v>400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401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658</v>
      </c>
      <c r="I278" s="80"/>
      <c r="J278" s="53"/>
      <c r="K278" s="102" t="s">
        <v>657</v>
      </c>
      <c r="L278" s="91"/>
      <c r="M278" s="78"/>
    </row>
    <row r="279" spans="1:13" ht="11.25" customHeight="1" thickBot="1" x14ac:dyDescent="0.25">
      <c r="A279" s="103" t="s">
        <v>563</v>
      </c>
      <c r="B279" s="104"/>
      <c r="C279" s="104"/>
      <c r="D279" s="104"/>
      <c r="E279" s="104"/>
      <c r="F279" s="104"/>
      <c r="G279" s="105"/>
      <c r="I279" s="80" t="s">
        <v>402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403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404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405</v>
      </c>
      <c r="B283" s="82"/>
      <c r="C283" s="115">
        <v>65694.539999999994</v>
      </c>
      <c r="D283" s="116"/>
      <c r="E283" s="117" t="s">
        <v>406</v>
      </c>
      <c r="F283" s="118"/>
      <c r="G283" s="53"/>
      <c r="H283" s="53"/>
      <c r="I283" s="119">
        <v>250</v>
      </c>
      <c r="J283" s="120"/>
      <c r="L283" s="54" t="s">
        <v>407</v>
      </c>
      <c r="M283" s="121"/>
    </row>
    <row r="284" spans="1:13" ht="12.75" customHeight="1" x14ac:dyDescent="0.2">
      <c r="A284" s="114" t="s">
        <v>408</v>
      </c>
      <c r="B284" s="122"/>
      <c r="C284" s="123">
        <v>1182.309976</v>
      </c>
      <c r="D284" s="116"/>
      <c r="E284" s="117" t="s">
        <v>409</v>
      </c>
      <c r="F284" s="124"/>
      <c r="G284" s="80"/>
      <c r="H284" s="53"/>
      <c r="I284" s="125"/>
      <c r="J284" s="126" t="s">
        <v>410</v>
      </c>
      <c r="M284" s="121"/>
    </row>
    <row r="285" spans="1:13" ht="12.75" customHeight="1" x14ac:dyDescent="0.2">
      <c r="A285" s="114" t="s">
        <v>411</v>
      </c>
      <c r="B285" s="122"/>
      <c r="C285" s="127">
        <v>64512.230023999997</v>
      </c>
      <c r="D285" s="116"/>
      <c r="E285" s="117" t="s">
        <v>412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413</v>
      </c>
      <c r="B286" s="129" t="s">
        <v>493</v>
      </c>
      <c r="C286" s="127">
        <v>12902.4460048</v>
      </c>
      <c r="D286" s="116"/>
      <c r="E286" s="117" t="s">
        <v>415</v>
      </c>
      <c r="F286" s="124"/>
      <c r="G286" s="53"/>
      <c r="I286" s="130">
        <v>0.94</v>
      </c>
      <c r="J286" s="91"/>
      <c r="L286" s="54" t="s">
        <v>416</v>
      </c>
      <c r="M286" s="121"/>
    </row>
    <row r="287" spans="1:13" ht="12.75" customHeight="1" x14ac:dyDescent="0.2">
      <c r="A287" s="114" t="s">
        <v>417</v>
      </c>
      <c r="B287" s="122"/>
      <c r="C287" s="131">
        <v>10</v>
      </c>
      <c r="D287" s="122" t="s">
        <v>418</v>
      </c>
      <c r="E287" s="117" t="s">
        <v>419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420</v>
      </c>
      <c r="B288" s="116"/>
      <c r="C288" s="131">
        <v>10</v>
      </c>
      <c r="D288" s="122" t="s">
        <v>418</v>
      </c>
      <c r="E288" s="117" t="s">
        <v>421</v>
      </c>
      <c r="F288" s="124"/>
      <c r="G288" s="80"/>
      <c r="H288" s="53"/>
      <c r="I288" s="135">
        <v>22</v>
      </c>
      <c r="J288" s="120"/>
      <c r="L288" s="54" t="s">
        <v>422</v>
      </c>
      <c r="M288" s="121"/>
    </row>
    <row r="289" spans="1:13" ht="11.25" customHeight="1" x14ac:dyDescent="0.2">
      <c r="A289" s="136" t="s">
        <v>423</v>
      </c>
      <c r="B289" s="122"/>
      <c r="C289" s="119">
        <v>0.85</v>
      </c>
      <c r="D289" s="137"/>
      <c r="E289" s="117" t="s">
        <v>424</v>
      </c>
      <c r="F289" s="80"/>
      <c r="G289" s="80"/>
      <c r="H289" s="53"/>
      <c r="I289" s="138">
        <v>200</v>
      </c>
      <c r="J289" s="134"/>
      <c r="L289" s="54" t="s">
        <v>425</v>
      </c>
      <c r="M289" s="121"/>
    </row>
    <row r="290" spans="1:13" ht="11.25" customHeight="1" x14ac:dyDescent="0.2">
      <c r="A290" s="114" t="s">
        <v>426</v>
      </c>
      <c r="B290" s="122"/>
      <c r="C290" s="139">
        <v>10000</v>
      </c>
      <c r="D290" s="122" t="s">
        <v>425</v>
      </c>
      <c r="E290" s="140" t="s">
        <v>427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428</v>
      </c>
      <c r="B291" s="122"/>
      <c r="C291" s="141">
        <v>2000</v>
      </c>
      <c r="D291" s="122" t="s">
        <v>425</v>
      </c>
      <c r="E291" s="140" t="s">
        <v>429</v>
      </c>
      <c r="F291" s="80"/>
      <c r="G291" s="80"/>
      <c r="H291" s="53"/>
      <c r="I291" s="130">
        <v>3.6</v>
      </c>
      <c r="J291" s="91"/>
      <c r="L291" s="54" t="s">
        <v>416</v>
      </c>
      <c r="M291" s="121"/>
    </row>
    <row r="292" spans="1:13" ht="12.75" customHeight="1" x14ac:dyDescent="0.2">
      <c r="A292" s="142" t="s">
        <v>430</v>
      </c>
      <c r="B292" s="137"/>
      <c r="C292" s="53"/>
      <c r="D292" s="137"/>
      <c r="E292" s="140" t="s">
        <v>431</v>
      </c>
      <c r="F292" s="80"/>
      <c r="G292" s="80"/>
      <c r="H292" s="53"/>
      <c r="I292" s="135">
        <v>3200</v>
      </c>
      <c r="J292" s="91"/>
      <c r="L292" s="54" t="s">
        <v>425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432</v>
      </c>
      <c r="B295" s="84"/>
      <c r="C295" s="84"/>
      <c r="D295" s="84"/>
      <c r="E295" s="84"/>
      <c r="F295" s="74" t="s">
        <v>433</v>
      </c>
      <c r="G295" s="84"/>
      <c r="I295" s="74" t="s">
        <v>434</v>
      </c>
      <c r="J295" s="144"/>
      <c r="L295" s="74" t="s">
        <v>435</v>
      </c>
      <c r="M295" s="75"/>
    </row>
    <row r="296" spans="1:13" ht="12.75" customHeight="1" x14ac:dyDescent="0.2">
      <c r="A296" s="136" t="s">
        <v>436</v>
      </c>
      <c r="B296" s="53" t="s">
        <v>437</v>
      </c>
      <c r="C296" s="122" t="s">
        <v>494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439</v>
      </c>
      <c r="B297" s="122" t="s">
        <v>440</v>
      </c>
      <c r="C297" s="148" t="s">
        <v>495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442</v>
      </c>
      <c r="B298" s="53" t="s">
        <v>443</v>
      </c>
      <c r="C298" s="122" t="s">
        <v>495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444</v>
      </c>
      <c r="B299" s="80" t="s">
        <v>445</v>
      </c>
      <c r="C299" s="148" t="s">
        <v>496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447</v>
      </c>
      <c r="B302" s="84"/>
      <c r="C302" s="84"/>
      <c r="D302" s="84"/>
      <c r="E302" s="84"/>
      <c r="F302" s="153" t="s">
        <v>448</v>
      </c>
      <c r="G302" s="82"/>
      <c r="H302" s="83"/>
      <c r="I302" s="74" t="s">
        <v>434</v>
      </c>
      <c r="J302" s="144"/>
      <c r="K302" s="83"/>
      <c r="L302" s="74" t="s">
        <v>435</v>
      </c>
      <c r="M302" s="75"/>
    </row>
    <row r="303" spans="1:13" ht="13.5" customHeight="1" x14ac:dyDescent="0.2">
      <c r="A303" s="88" t="s">
        <v>449</v>
      </c>
      <c r="B303" s="80" t="s">
        <v>450</v>
      </c>
      <c r="C303" s="154" t="s">
        <v>497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452</v>
      </c>
      <c r="B305" s="80" t="s">
        <v>453</v>
      </c>
      <c r="C305" s="154" t="s">
        <v>498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455</v>
      </c>
      <c r="B307" s="53" t="s">
        <v>456</v>
      </c>
      <c r="C307" s="156" t="s">
        <v>499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458</v>
      </c>
      <c r="C309" s="154" t="s">
        <v>471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460</v>
      </c>
      <c r="B313" s="83"/>
      <c r="C313" s="83"/>
      <c r="D313" s="83"/>
      <c r="E313" s="83"/>
      <c r="F313" s="74" t="s">
        <v>461</v>
      </c>
      <c r="G313" s="144"/>
      <c r="I313" s="74" t="s">
        <v>434</v>
      </c>
      <c r="J313" s="56"/>
      <c r="K313" s="169"/>
      <c r="L313" s="74" t="s">
        <v>435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462</v>
      </c>
      <c r="D315" s="170" t="s">
        <v>463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464</v>
      </c>
      <c r="G321" s="144"/>
      <c r="H321" s="83"/>
      <c r="I321" s="74" t="s">
        <v>434</v>
      </c>
      <c r="J321" s="144"/>
      <c r="K321" s="83"/>
      <c r="L321" s="74" t="s">
        <v>435</v>
      </c>
      <c r="M321" s="75"/>
    </row>
    <row r="322" spans="1:13" ht="15.75" customHeight="1" x14ac:dyDescent="0.25">
      <c r="A322" s="180" t="s">
        <v>465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396</v>
      </c>
      <c r="M326" s="75"/>
    </row>
    <row r="327" spans="1:13" ht="12.75" customHeight="1" x14ac:dyDescent="0.2">
      <c r="A327" s="76"/>
      <c r="B327" s="50"/>
      <c r="L327" s="77" t="s">
        <v>397</v>
      </c>
      <c r="M327" s="78"/>
    </row>
    <row r="328" spans="1:13" ht="13.5" customHeight="1" x14ac:dyDescent="0.2">
      <c r="A328" s="55" t="s">
        <v>398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399</v>
      </c>
      <c r="C329" s="82" t="s">
        <v>365</v>
      </c>
      <c r="D329" s="83"/>
      <c r="E329" s="83"/>
      <c r="F329" s="84"/>
      <c r="G329" s="84"/>
      <c r="H329" s="83"/>
      <c r="I329" s="85" t="s">
        <v>400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401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658</v>
      </c>
      <c r="I332" s="80"/>
      <c r="J332" s="53"/>
      <c r="K332" s="102" t="s">
        <v>657</v>
      </c>
      <c r="L332" s="91"/>
      <c r="M332" s="78"/>
    </row>
    <row r="333" spans="1:13" ht="11.25" customHeight="1" thickBot="1" x14ac:dyDescent="0.25">
      <c r="A333" s="103" t="s">
        <v>563</v>
      </c>
      <c r="B333" s="104"/>
      <c r="C333" s="104"/>
      <c r="D333" s="104"/>
      <c r="E333" s="104"/>
      <c r="F333" s="104"/>
      <c r="G333" s="105"/>
      <c r="I333" s="80" t="s">
        <v>402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403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404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405</v>
      </c>
      <c r="B337" s="82"/>
      <c r="C337" s="115">
        <v>1550.14</v>
      </c>
      <c r="D337" s="116"/>
      <c r="E337" s="117" t="s">
        <v>406</v>
      </c>
      <c r="F337" s="118"/>
      <c r="G337" s="53"/>
      <c r="H337" s="53"/>
      <c r="I337" s="119">
        <v>12</v>
      </c>
      <c r="J337" s="120"/>
      <c r="L337" s="54" t="s">
        <v>407</v>
      </c>
      <c r="M337" s="121"/>
    </row>
    <row r="338" spans="1:13" ht="12.75" customHeight="1" x14ac:dyDescent="0.2">
      <c r="A338" s="114" t="s">
        <v>408</v>
      </c>
      <c r="B338" s="122"/>
      <c r="C338" s="123">
        <v>0</v>
      </c>
      <c r="D338" s="116"/>
      <c r="E338" s="117" t="s">
        <v>409</v>
      </c>
      <c r="F338" s="124"/>
      <c r="G338" s="80"/>
      <c r="H338" s="53"/>
      <c r="I338" s="125"/>
      <c r="J338" s="126" t="s">
        <v>500</v>
      </c>
      <c r="M338" s="121"/>
    </row>
    <row r="339" spans="1:13" ht="12.75" customHeight="1" x14ac:dyDescent="0.2">
      <c r="A339" s="114" t="s">
        <v>411</v>
      </c>
      <c r="B339" s="122"/>
      <c r="C339" s="127">
        <v>1550.14</v>
      </c>
      <c r="D339" s="116"/>
      <c r="E339" s="117" t="s">
        <v>412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413</v>
      </c>
      <c r="B340" s="129" t="s">
        <v>414</v>
      </c>
      <c r="C340" s="127">
        <v>155.01400000000001</v>
      </c>
      <c r="D340" s="116"/>
      <c r="E340" s="117" t="s">
        <v>415</v>
      </c>
      <c r="F340" s="124"/>
      <c r="G340" s="53"/>
      <c r="I340" s="130">
        <v>0.88</v>
      </c>
      <c r="J340" s="91"/>
      <c r="L340" s="54" t="s">
        <v>416</v>
      </c>
      <c r="M340" s="121"/>
    </row>
    <row r="341" spans="1:13" ht="12.75" customHeight="1" x14ac:dyDescent="0.2">
      <c r="A341" s="114" t="s">
        <v>417</v>
      </c>
      <c r="B341" s="122"/>
      <c r="C341" s="131">
        <v>10</v>
      </c>
      <c r="D341" s="122" t="s">
        <v>418</v>
      </c>
      <c r="E341" s="117" t="s">
        <v>419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420</v>
      </c>
      <c r="B342" s="116"/>
      <c r="C342" s="131">
        <v>10</v>
      </c>
      <c r="D342" s="122" t="s">
        <v>418</v>
      </c>
      <c r="E342" s="117" t="s">
        <v>421</v>
      </c>
      <c r="F342" s="124"/>
      <c r="G342" s="80"/>
      <c r="H342" s="53"/>
      <c r="I342" s="135">
        <v>2</v>
      </c>
      <c r="J342" s="120"/>
      <c r="L342" s="54" t="s">
        <v>422</v>
      </c>
      <c r="M342" s="121"/>
    </row>
    <row r="343" spans="1:13" ht="11.25" customHeight="1" x14ac:dyDescent="0.2">
      <c r="A343" s="136" t="s">
        <v>423</v>
      </c>
      <c r="B343" s="122"/>
      <c r="C343" s="119">
        <v>0.75</v>
      </c>
      <c r="D343" s="137"/>
      <c r="E343" s="117" t="s">
        <v>424</v>
      </c>
      <c r="F343" s="80"/>
      <c r="G343" s="80"/>
      <c r="H343" s="53"/>
      <c r="I343" s="138">
        <v>100</v>
      </c>
      <c r="J343" s="134"/>
      <c r="L343" s="54" t="s">
        <v>425</v>
      </c>
      <c r="M343" s="121"/>
    </row>
    <row r="344" spans="1:13" ht="11.25" customHeight="1" x14ac:dyDescent="0.2">
      <c r="A344" s="114" t="s">
        <v>426</v>
      </c>
      <c r="B344" s="122"/>
      <c r="C344" s="139">
        <v>6000</v>
      </c>
      <c r="D344" s="122" t="s">
        <v>425</v>
      </c>
      <c r="E344" s="140" t="s">
        <v>427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428</v>
      </c>
      <c r="B345" s="122"/>
      <c r="C345" s="141">
        <v>2000</v>
      </c>
      <c r="D345" s="122" t="s">
        <v>425</v>
      </c>
      <c r="E345" s="140" t="s">
        <v>429</v>
      </c>
      <c r="F345" s="80"/>
      <c r="G345" s="80"/>
      <c r="H345" s="53"/>
      <c r="I345" s="130">
        <v>3.6</v>
      </c>
      <c r="J345" s="91"/>
      <c r="L345" s="54" t="s">
        <v>416</v>
      </c>
      <c r="M345" s="121"/>
    </row>
    <row r="346" spans="1:13" ht="12.75" customHeight="1" x14ac:dyDescent="0.2">
      <c r="A346" s="142" t="s">
        <v>430</v>
      </c>
      <c r="B346" s="137"/>
      <c r="C346" s="53"/>
      <c r="D346" s="137"/>
      <c r="E346" s="140" t="s">
        <v>431</v>
      </c>
      <c r="F346" s="80"/>
      <c r="G346" s="80"/>
      <c r="H346" s="53"/>
      <c r="I346" s="135">
        <v>0</v>
      </c>
      <c r="J346" s="91"/>
      <c r="L346" s="54" t="s">
        <v>425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432</v>
      </c>
      <c r="B349" s="84"/>
      <c r="C349" s="84"/>
      <c r="D349" s="84"/>
      <c r="E349" s="84"/>
      <c r="F349" s="74" t="s">
        <v>433</v>
      </c>
      <c r="G349" s="84"/>
      <c r="I349" s="74" t="s">
        <v>434</v>
      </c>
      <c r="J349" s="144"/>
      <c r="L349" s="74" t="s">
        <v>435</v>
      </c>
      <c r="M349" s="75"/>
    </row>
    <row r="350" spans="1:13" ht="12.75" customHeight="1" x14ac:dyDescent="0.2">
      <c r="A350" s="136" t="s">
        <v>436</v>
      </c>
      <c r="B350" s="53" t="s">
        <v>437</v>
      </c>
      <c r="C350" s="122" t="s">
        <v>501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439</v>
      </c>
      <c r="B351" s="122" t="s">
        <v>440</v>
      </c>
      <c r="C351" s="148" t="s">
        <v>502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442</v>
      </c>
      <c r="B352" s="53" t="s">
        <v>443</v>
      </c>
      <c r="C352" s="122" t="s">
        <v>502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444</v>
      </c>
      <c r="B353" s="80" t="s">
        <v>445</v>
      </c>
      <c r="C353" s="148" t="s">
        <v>503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447</v>
      </c>
      <c r="B356" s="84"/>
      <c r="C356" s="84"/>
      <c r="D356" s="84"/>
      <c r="E356" s="84"/>
      <c r="F356" s="153" t="s">
        <v>448</v>
      </c>
      <c r="G356" s="82"/>
      <c r="H356" s="83"/>
      <c r="I356" s="74" t="s">
        <v>434</v>
      </c>
      <c r="J356" s="144"/>
      <c r="K356" s="83"/>
      <c r="L356" s="74" t="s">
        <v>435</v>
      </c>
      <c r="M356" s="75"/>
    </row>
    <row r="357" spans="1:13" ht="13.5" customHeight="1" x14ac:dyDescent="0.2">
      <c r="A357" s="88" t="s">
        <v>449</v>
      </c>
      <c r="B357" s="80" t="s">
        <v>450</v>
      </c>
      <c r="C357" s="154" t="s">
        <v>504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452</v>
      </c>
      <c r="B359" s="80" t="s">
        <v>453</v>
      </c>
      <c r="C359" s="154" t="s">
        <v>505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455</v>
      </c>
      <c r="B361" s="53" t="s">
        <v>456</v>
      </c>
      <c r="C361" s="156" t="s">
        <v>471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458</v>
      </c>
      <c r="C363" s="154" t="s">
        <v>459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460</v>
      </c>
      <c r="B367" s="83"/>
      <c r="C367" s="83"/>
      <c r="D367" s="83"/>
      <c r="E367" s="83"/>
      <c r="F367" s="74" t="s">
        <v>461</v>
      </c>
      <c r="G367" s="144"/>
      <c r="I367" s="74" t="s">
        <v>434</v>
      </c>
      <c r="J367" s="56"/>
      <c r="K367" s="169"/>
      <c r="L367" s="74" t="s">
        <v>435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462</v>
      </c>
      <c r="D369" s="170" t="s">
        <v>472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464</v>
      </c>
      <c r="G375" s="144"/>
      <c r="H375" s="83"/>
      <c r="I375" s="74" t="s">
        <v>434</v>
      </c>
      <c r="J375" s="144"/>
      <c r="K375" s="83"/>
      <c r="L375" s="74" t="s">
        <v>435</v>
      </c>
      <c r="M375" s="75"/>
    </row>
    <row r="376" spans="1:13" ht="15.75" customHeight="1" x14ac:dyDescent="0.25">
      <c r="A376" s="180" t="s">
        <v>465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396</v>
      </c>
      <c r="M380" s="75"/>
    </row>
    <row r="381" spans="1:13" ht="12.75" customHeight="1" x14ac:dyDescent="0.2">
      <c r="A381" s="76"/>
      <c r="B381" s="50"/>
      <c r="L381" s="77" t="s">
        <v>397</v>
      </c>
      <c r="M381" s="78"/>
    </row>
    <row r="382" spans="1:13" ht="13.5" customHeight="1" x14ac:dyDescent="0.2">
      <c r="A382" s="55" t="s">
        <v>398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399</v>
      </c>
      <c r="C383" s="82" t="s">
        <v>373</v>
      </c>
      <c r="D383" s="83"/>
      <c r="E383" s="83"/>
      <c r="F383" s="84"/>
      <c r="G383" s="84"/>
      <c r="H383" s="83"/>
      <c r="I383" s="85" t="s">
        <v>400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401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658</v>
      </c>
      <c r="I386" s="80"/>
      <c r="J386" s="53"/>
      <c r="K386" s="102" t="s">
        <v>657</v>
      </c>
      <c r="L386" s="91"/>
      <c r="M386" s="78"/>
    </row>
    <row r="387" spans="1:13" ht="11.25" customHeight="1" thickBot="1" x14ac:dyDescent="0.25">
      <c r="A387" s="103" t="s">
        <v>563</v>
      </c>
      <c r="B387" s="104"/>
      <c r="C387" s="104"/>
      <c r="D387" s="104"/>
      <c r="E387" s="104"/>
      <c r="F387" s="104"/>
      <c r="G387" s="105"/>
      <c r="I387" s="80" t="s">
        <v>402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403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404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405</v>
      </c>
      <c r="B391" s="82"/>
      <c r="C391" s="115">
        <v>1707.78</v>
      </c>
      <c r="D391" s="116"/>
      <c r="E391" s="117" t="s">
        <v>406</v>
      </c>
      <c r="F391" s="118"/>
      <c r="G391" s="53"/>
      <c r="H391" s="53"/>
      <c r="I391" s="119">
        <v>12</v>
      </c>
      <c r="J391" s="120"/>
      <c r="L391" s="54" t="s">
        <v>407</v>
      </c>
      <c r="M391" s="121"/>
    </row>
    <row r="392" spans="1:13" ht="12.75" customHeight="1" x14ac:dyDescent="0.2">
      <c r="A392" s="114" t="s">
        <v>408</v>
      </c>
      <c r="B392" s="122"/>
      <c r="C392" s="123">
        <v>0</v>
      </c>
      <c r="D392" s="116"/>
      <c r="E392" s="117" t="s">
        <v>409</v>
      </c>
      <c r="F392" s="124"/>
      <c r="G392" s="80"/>
      <c r="H392" s="53"/>
      <c r="I392" s="125"/>
      <c r="J392" s="126" t="s">
        <v>500</v>
      </c>
      <c r="M392" s="121"/>
    </row>
    <row r="393" spans="1:13" ht="12.75" customHeight="1" x14ac:dyDescent="0.2">
      <c r="A393" s="114" t="s">
        <v>411</v>
      </c>
      <c r="B393" s="122"/>
      <c r="C393" s="127">
        <v>1707.78</v>
      </c>
      <c r="D393" s="116"/>
      <c r="E393" s="117" t="s">
        <v>412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413</v>
      </c>
      <c r="B394" s="129" t="s">
        <v>414</v>
      </c>
      <c r="C394" s="127">
        <v>170.77799999999999</v>
      </c>
      <c r="D394" s="116"/>
      <c r="E394" s="117" t="s">
        <v>415</v>
      </c>
      <c r="F394" s="124"/>
      <c r="G394" s="53"/>
      <c r="I394" s="130">
        <v>0.88</v>
      </c>
      <c r="J394" s="91"/>
      <c r="L394" s="54" t="s">
        <v>416</v>
      </c>
      <c r="M394" s="121"/>
    </row>
    <row r="395" spans="1:13" ht="12.75" customHeight="1" x14ac:dyDescent="0.2">
      <c r="A395" s="114" t="s">
        <v>417</v>
      </c>
      <c r="B395" s="122"/>
      <c r="C395" s="131">
        <v>10</v>
      </c>
      <c r="D395" s="122" t="s">
        <v>418</v>
      </c>
      <c r="E395" s="117" t="s">
        <v>419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420</v>
      </c>
      <c r="B396" s="116"/>
      <c r="C396" s="131">
        <v>10</v>
      </c>
      <c r="D396" s="122" t="s">
        <v>418</v>
      </c>
      <c r="E396" s="117" t="s">
        <v>421</v>
      </c>
      <c r="F396" s="124"/>
      <c r="G396" s="80"/>
      <c r="H396" s="53"/>
      <c r="I396" s="135">
        <v>2</v>
      </c>
      <c r="J396" s="120"/>
      <c r="L396" s="54" t="s">
        <v>422</v>
      </c>
      <c r="M396" s="121"/>
    </row>
    <row r="397" spans="1:13" ht="11.25" customHeight="1" x14ac:dyDescent="0.2">
      <c r="A397" s="136" t="s">
        <v>423</v>
      </c>
      <c r="B397" s="122"/>
      <c r="C397" s="119">
        <v>0.75</v>
      </c>
      <c r="D397" s="137"/>
      <c r="E397" s="117" t="s">
        <v>424</v>
      </c>
      <c r="F397" s="80"/>
      <c r="G397" s="80"/>
      <c r="H397" s="53"/>
      <c r="I397" s="138">
        <v>100</v>
      </c>
      <c r="J397" s="134"/>
      <c r="L397" s="54" t="s">
        <v>425</v>
      </c>
      <c r="M397" s="121"/>
    </row>
    <row r="398" spans="1:13" ht="11.25" customHeight="1" x14ac:dyDescent="0.2">
      <c r="A398" s="114" t="s">
        <v>426</v>
      </c>
      <c r="B398" s="122"/>
      <c r="C398" s="139">
        <v>6000</v>
      </c>
      <c r="D398" s="122" t="s">
        <v>425</v>
      </c>
      <c r="E398" s="140" t="s">
        <v>427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428</v>
      </c>
      <c r="B399" s="122"/>
      <c r="C399" s="141">
        <v>2000</v>
      </c>
      <c r="D399" s="122" t="s">
        <v>425</v>
      </c>
      <c r="E399" s="140" t="s">
        <v>429</v>
      </c>
      <c r="F399" s="80"/>
      <c r="G399" s="80"/>
      <c r="H399" s="53"/>
      <c r="I399" s="130">
        <v>3.6</v>
      </c>
      <c r="J399" s="91"/>
      <c r="L399" s="54" t="s">
        <v>416</v>
      </c>
      <c r="M399" s="121"/>
    </row>
    <row r="400" spans="1:13" ht="12.75" customHeight="1" x14ac:dyDescent="0.2">
      <c r="A400" s="142" t="s">
        <v>430</v>
      </c>
      <c r="B400" s="137"/>
      <c r="C400" s="53"/>
      <c r="D400" s="137"/>
      <c r="E400" s="140" t="s">
        <v>431</v>
      </c>
      <c r="F400" s="80"/>
      <c r="G400" s="80"/>
      <c r="H400" s="53"/>
      <c r="I400" s="135">
        <v>0</v>
      </c>
      <c r="J400" s="91"/>
      <c r="L400" s="54" t="s">
        <v>425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432</v>
      </c>
      <c r="B403" s="84"/>
      <c r="C403" s="84"/>
      <c r="D403" s="84"/>
      <c r="E403" s="84"/>
      <c r="F403" s="74" t="s">
        <v>433</v>
      </c>
      <c r="G403" s="84"/>
      <c r="I403" s="74" t="s">
        <v>434</v>
      </c>
      <c r="J403" s="144"/>
      <c r="L403" s="74" t="s">
        <v>435</v>
      </c>
      <c r="M403" s="75"/>
    </row>
    <row r="404" spans="1:13" ht="12.75" customHeight="1" x14ac:dyDescent="0.2">
      <c r="A404" s="136" t="s">
        <v>436</v>
      </c>
      <c r="B404" s="53" t="s">
        <v>437</v>
      </c>
      <c r="C404" s="122" t="s">
        <v>506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439</v>
      </c>
      <c r="B405" s="122" t="s">
        <v>440</v>
      </c>
      <c r="C405" s="148" t="s">
        <v>507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442</v>
      </c>
      <c r="B406" s="53" t="s">
        <v>443</v>
      </c>
      <c r="C406" s="122" t="s">
        <v>507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444</v>
      </c>
      <c r="B407" s="80" t="s">
        <v>445</v>
      </c>
      <c r="C407" s="148" t="s">
        <v>508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447</v>
      </c>
      <c r="B410" s="84"/>
      <c r="C410" s="84"/>
      <c r="D410" s="84"/>
      <c r="E410" s="84"/>
      <c r="F410" s="153" t="s">
        <v>448</v>
      </c>
      <c r="G410" s="82"/>
      <c r="H410" s="83"/>
      <c r="I410" s="74" t="s">
        <v>434</v>
      </c>
      <c r="J410" s="144"/>
      <c r="K410" s="83"/>
      <c r="L410" s="74" t="s">
        <v>435</v>
      </c>
      <c r="M410" s="75"/>
    </row>
    <row r="411" spans="1:13" ht="13.5" customHeight="1" x14ac:dyDescent="0.2">
      <c r="A411" s="88" t="s">
        <v>449</v>
      </c>
      <c r="B411" s="80" t="s">
        <v>450</v>
      </c>
      <c r="C411" s="154" t="s">
        <v>504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452</v>
      </c>
      <c r="B413" s="80" t="s">
        <v>453</v>
      </c>
      <c r="C413" s="154" t="s">
        <v>505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455</v>
      </c>
      <c r="B415" s="53" t="s">
        <v>456</v>
      </c>
      <c r="C415" s="156" t="s">
        <v>471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458</v>
      </c>
      <c r="C417" s="154" t="s">
        <v>459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460</v>
      </c>
      <c r="B421" s="83"/>
      <c r="C421" s="83"/>
      <c r="D421" s="83"/>
      <c r="E421" s="83"/>
      <c r="F421" s="74" t="s">
        <v>461</v>
      </c>
      <c r="G421" s="144"/>
      <c r="I421" s="74" t="s">
        <v>434</v>
      </c>
      <c r="J421" s="56"/>
      <c r="K421" s="169"/>
      <c r="L421" s="74" t="s">
        <v>435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462</v>
      </c>
      <c r="D423" s="170" t="s">
        <v>472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464</v>
      </c>
      <c r="G429" s="144"/>
      <c r="H429" s="83"/>
      <c r="I429" s="74" t="s">
        <v>434</v>
      </c>
      <c r="J429" s="144"/>
      <c r="K429" s="83"/>
      <c r="L429" s="74" t="s">
        <v>435</v>
      </c>
      <c r="M429" s="75"/>
    </row>
    <row r="430" spans="1:13" ht="15.75" customHeight="1" x14ac:dyDescent="0.25">
      <c r="A430" s="180" t="s">
        <v>465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396</v>
      </c>
      <c r="M434" s="75"/>
    </row>
    <row r="435" spans="1:13" ht="12.75" customHeight="1" x14ac:dyDescent="0.2">
      <c r="A435" s="76"/>
      <c r="B435" s="50"/>
      <c r="L435" s="77" t="s">
        <v>397</v>
      </c>
      <c r="M435" s="78"/>
    </row>
    <row r="436" spans="1:13" ht="13.5" customHeight="1" x14ac:dyDescent="0.2">
      <c r="A436" s="55" t="s">
        <v>398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399</v>
      </c>
      <c r="C437" s="82" t="s">
        <v>318</v>
      </c>
      <c r="D437" s="83"/>
      <c r="E437" s="83"/>
      <c r="F437" s="84"/>
      <c r="G437" s="84"/>
      <c r="H437" s="83"/>
      <c r="I437" s="85" t="s">
        <v>400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401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658</v>
      </c>
      <c r="I440" s="80"/>
      <c r="J440" s="53"/>
      <c r="K440" s="102" t="s">
        <v>657</v>
      </c>
      <c r="L440" s="91"/>
      <c r="M440" s="78"/>
    </row>
    <row r="441" spans="1:13" ht="11.25" customHeight="1" thickBot="1" x14ac:dyDescent="0.25">
      <c r="A441" s="103" t="s">
        <v>563</v>
      </c>
      <c r="B441" s="104"/>
      <c r="C441" s="104"/>
      <c r="D441" s="104"/>
      <c r="E441" s="104"/>
      <c r="F441" s="104"/>
      <c r="G441" s="105"/>
      <c r="I441" s="80" t="s">
        <v>402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403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404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405</v>
      </c>
      <c r="B445" s="82"/>
      <c r="C445" s="115">
        <v>41275.85</v>
      </c>
      <c r="D445" s="116"/>
      <c r="E445" s="117" t="s">
        <v>406</v>
      </c>
      <c r="F445" s="118"/>
      <c r="G445" s="53"/>
      <c r="H445" s="53"/>
      <c r="I445" s="119">
        <v>250</v>
      </c>
      <c r="J445" s="120"/>
      <c r="L445" s="54" t="s">
        <v>407</v>
      </c>
      <c r="M445" s="121"/>
    </row>
    <row r="446" spans="1:13" ht="12.75" customHeight="1" x14ac:dyDescent="0.2">
      <c r="A446" s="114" t="s">
        <v>408</v>
      </c>
      <c r="B446" s="122"/>
      <c r="C446" s="123">
        <v>311.39013699999998</v>
      </c>
      <c r="D446" s="116"/>
      <c r="E446" s="117" t="s">
        <v>409</v>
      </c>
      <c r="F446" s="124"/>
      <c r="G446" s="80"/>
      <c r="H446" s="53"/>
      <c r="I446" s="125"/>
      <c r="J446" s="126" t="s">
        <v>410</v>
      </c>
      <c r="M446" s="121"/>
    </row>
    <row r="447" spans="1:13" ht="12.75" customHeight="1" x14ac:dyDescent="0.2">
      <c r="A447" s="114" t="s">
        <v>411</v>
      </c>
      <c r="B447" s="122"/>
      <c r="C447" s="127">
        <v>40964.459862999996</v>
      </c>
      <c r="D447" s="116"/>
      <c r="E447" s="117" t="s">
        <v>412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413</v>
      </c>
      <c r="B448" s="129" t="s">
        <v>414</v>
      </c>
      <c r="C448" s="127">
        <v>4096.4459863000002</v>
      </c>
      <c r="D448" s="116"/>
      <c r="E448" s="117" t="s">
        <v>415</v>
      </c>
      <c r="F448" s="124"/>
      <c r="G448" s="53"/>
      <c r="I448" s="130">
        <v>0.94</v>
      </c>
      <c r="J448" s="91"/>
      <c r="L448" s="54" t="s">
        <v>416</v>
      </c>
      <c r="M448" s="121"/>
    </row>
    <row r="449" spans="1:13" ht="12.75" customHeight="1" x14ac:dyDescent="0.2">
      <c r="A449" s="114" t="s">
        <v>417</v>
      </c>
      <c r="B449" s="122"/>
      <c r="C449" s="131">
        <v>10</v>
      </c>
      <c r="D449" s="122" t="s">
        <v>418</v>
      </c>
      <c r="E449" s="117" t="s">
        <v>419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420</v>
      </c>
      <c r="B450" s="116"/>
      <c r="C450" s="131">
        <v>10</v>
      </c>
      <c r="D450" s="122" t="s">
        <v>418</v>
      </c>
      <c r="E450" s="117" t="s">
        <v>421</v>
      </c>
      <c r="F450" s="124"/>
      <c r="G450" s="80"/>
      <c r="H450" s="53"/>
      <c r="I450" s="135">
        <v>18</v>
      </c>
      <c r="J450" s="120"/>
      <c r="L450" s="54" t="s">
        <v>422</v>
      </c>
      <c r="M450" s="121"/>
    </row>
    <row r="451" spans="1:13" ht="11.25" customHeight="1" x14ac:dyDescent="0.2">
      <c r="A451" s="136" t="s">
        <v>423</v>
      </c>
      <c r="B451" s="122"/>
      <c r="C451" s="119">
        <v>0.75</v>
      </c>
      <c r="D451" s="137"/>
      <c r="E451" s="117" t="s">
        <v>424</v>
      </c>
      <c r="F451" s="80"/>
      <c r="G451" s="80"/>
      <c r="H451" s="53"/>
      <c r="I451" s="138">
        <v>200</v>
      </c>
      <c r="J451" s="134"/>
      <c r="L451" s="54" t="s">
        <v>425</v>
      </c>
      <c r="M451" s="121"/>
    </row>
    <row r="452" spans="1:13" ht="11.25" customHeight="1" x14ac:dyDescent="0.2">
      <c r="A452" s="114" t="s">
        <v>426</v>
      </c>
      <c r="B452" s="122"/>
      <c r="C452" s="139">
        <v>10000</v>
      </c>
      <c r="D452" s="122" t="s">
        <v>425</v>
      </c>
      <c r="E452" s="140" t="s">
        <v>427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428</v>
      </c>
      <c r="B453" s="122"/>
      <c r="C453" s="141">
        <v>2000</v>
      </c>
      <c r="D453" s="122" t="s">
        <v>425</v>
      </c>
      <c r="E453" s="140" t="s">
        <v>429</v>
      </c>
      <c r="F453" s="80"/>
      <c r="G453" s="80"/>
      <c r="H453" s="53"/>
      <c r="I453" s="130">
        <v>3.6</v>
      </c>
      <c r="J453" s="91"/>
      <c r="L453" s="54" t="s">
        <v>416</v>
      </c>
      <c r="M453" s="121"/>
    </row>
    <row r="454" spans="1:13" ht="12.75" customHeight="1" x14ac:dyDescent="0.2">
      <c r="A454" s="142" t="s">
        <v>430</v>
      </c>
      <c r="B454" s="137"/>
      <c r="C454" s="53"/>
      <c r="D454" s="137"/>
      <c r="E454" s="140" t="s">
        <v>431</v>
      </c>
      <c r="F454" s="80"/>
      <c r="G454" s="80"/>
      <c r="H454" s="53"/>
      <c r="I454" s="135">
        <v>2000</v>
      </c>
      <c r="J454" s="91"/>
      <c r="L454" s="54" t="s">
        <v>425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432</v>
      </c>
      <c r="B457" s="84"/>
      <c r="C457" s="84"/>
      <c r="D457" s="84"/>
      <c r="E457" s="84"/>
      <c r="F457" s="74" t="s">
        <v>433</v>
      </c>
      <c r="G457" s="84"/>
      <c r="I457" s="74" t="s">
        <v>434</v>
      </c>
      <c r="J457" s="144"/>
      <c r="L457" s="74" t="s">
        <v>435</v>
      </c>
      <c r="M457" s="75"/>
    </row>
    <row r="458" spans="1:13" ht="12.75" customHeight="1" x14ac:dyDescent="0.2">
      <c r="A458" s="136" t="s">
        <v>436</v>
      </c>
      <c r="B458" s="53" t="s">
        <v>437</v>
      </c>
      <c r="C458" s="122" t="s">
        <v>509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439</v>
      </c>
      <c r="B459" s="122" t="s">
        <v>440</v>
      </c>
      <c r="C459" s="148" t="s">
        <v>510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442</v>
      </c>
      <c r="B460" s="53" t="s">
        <v>443</v>
      </c>
      <c r="C460" s="122" t="s">
        <v>510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444</v>
      </c>
      <c r="B461" s="80" t="s">
        <v>445</v>
      </c>
      <c r="C461" s="148" t="s">
        <v>511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447</v>
      </c>
      <c r="B464" s="84"/>
      <c r="C464" s="84"/>
      <c r="D464" s="84"/>
      <c r="E464" s="84"/>
      <c r="F464" s="153" t="s">
        <v>448</v>
      </c>
      <c r="G464" s="82"/>
      <c r="H464" s="83"/>
      <c r="I464" s="74" t="s">
        <v>434</v>
      </c>
      <c r="J464" s="144"/>
      <c r="K464" s="83"/>
      <c r="L464" s="74" t="s">
        <v>435</v>
      </c>
      <c r="M464" s="75"/>
    </row>
    <row r="465" spans="1:13" ht="13.5" customHeight="1" x14ac:dyDescent="0.2">
      <c r="A465" s="88" t="s">
        <v>449</v>
      </c>
      <c r="B465" s="80" t="s">
        <v>450</v>
      </c>
      <c r="C465" s="154" t="s">
        <v>512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452</v>
      </c>
      <c r="B467" s="80" t="s">
        <v>453</v>
      </c>
      <c r="C467" s="154" t="s">
        <v>513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455</v>
      </c>
      <c r="B469" s="53" t="s">
        <v>456</v>
      </c>
      <c r="C469" s="156" t="s">
        <v>457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458</v>
      </c>
      <c r="C471" s="154" t="s">
        <v>459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460</v>
      </c>
      <c r="B475" s="83"/>
      <c r="C475" s="83"/>
      <c r="D475" s="83"/>
      <c r="E475" s="83"/>
      <c r="F475" s="74" t="s">
        <v>461</v>
      </c>
      <c r="G475" s="144"/>
      <c r="I475" s="74" t="s">
        <v>434</v>
      </c>
      <c r="J475" s="56"/>
      <c r="K475" s="169"/>
      <c r="L475" s="74" t="s">
        <v>435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462</v>
      </c>
      <c r="D477" s="170" t="s">
        <v>472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492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464</v>
      </c>
      <c r="G483" s="144"/>
      <c r="H483" s="83"/>
      <c r="I483" s="74" t="s">
        <v>434</v>
      </c>
      <c r="J483" s="144"/>
      <c r="K483" s="83"/>
      <c r="L483" s="74" t="s">
        <v>435</v>
      </c>
      <c r="M483" s="75"/>
    </row>
    <row r="484" spans="1:13" ht="15.75" customHeight="1" x14ac:dyDescent="0.25">
      <c r="A484" s="180" t="s">
        <v>465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396</v>
      </c>
      <c r="M488" s="75"/>
    </row>
    <row r="489" spans="1:13" ht="12.75" customHeight="1" x14ac:dyDescent="0.2">
      <c r="A489" s="76"/>
      <c r="B489" s="50"/>
      <c r="L489" s="77" t="s">
        <v>397</v>
      </c>
      <c r="M489" s="78"/>
    </row>
    <row r="490" spans="1:13" ht="13.5" customHeight="1" x14ac:dyDescent="0.2">
      <c r="A490" s="55" t="s">
        <v>398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399</v>
      </c>
      <c r="C491" s="82" t="s">
        <v>324</v>
      </c>
      <c r="D491" s="83"/>
      <c r="E491" s="83"/>
      <c r="F491" s="84"/>
      <c r="G491" s="84"/>
      <c r="H491" s="83"/>
      <c r="I491" s="85" t="s">
        <v>400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325</v>
      </c>
      <c r="D492" s="375"/>
      <c r="E492" s="375"/>
      <c r="F492" s="375"/>
      <c r="G492" s="89"/>
      <c r="I492" s="53" t="s">
        <v>401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658</v>
      </c>
      <c r="I494" s="80"/>
      <c r="J494" s="53"/>
      <c r="K494" s="102" t="s">
        <v>657</v>
      </c>
      <c r="L494" s="91"/>
      <c r="M494" s="78"/>
    </row>
    <row r="495" spans="1:13" ht="11.25" customHeight="1" thickBot="1" x14ac:dyDescent="0.25">
      <c r="A495" s="103" t="s">
        <v>563</v>
      </c>
      <c r="B495" s="104"/>
      <c r="C495" s="104"/>
      <c r="D495" s="104"/>
      <c r="E495" s="104"/>
      <c r="F495" s="104"/>
      <c r="G495" s="105"/>
      <c r="I495" s="80" t="s">
        <v>402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403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404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405</v>
      </c>
      <c r="B499" s="82"/>
      <c r="C499" s="115">
        <v>65684.03</v>
      </c>
      <c r="D499" s="116"/>
      <c r="E499" s="117" t="s">
        <v>406</v>
      </c>
      <c r="F499" s="118"/>
      <c r="G499" s="53"/>
      <c r="H499" s="53"/>
      <c r="I499" s="119">
        <v>110</v>
      </c>
      <c r="J499" s="120"/>
      <c r="L499" s="54" t="s">
        <v>407</v>
      </c>
      <c r="M499" s="121"/>
    </row>
    <row r="500" spans="1:13" ht="12.75" customHeight="1" x14ac:dyDescent="0.2">
      <c r="A500" s="114" t="s">
        <v>408</v>
      </c>
      <c r="B500" s="122"/>
      <c r="C500" s="123">
        <v>0</v>
      </c>
      <c r="D500" s="116"/>
      <c r="E500" s="117" t="s">
        <v>409</v>
      </c>
      <c r="F500" s="124"/>
      <c r="G500" s="80"/>
      <c r="H500" s="53"/>
      <c r="I500" s="125"/>
      <c r="J500" s="126" t="s">
        <v>410</v>
      </c>
      <c r="M500" s="121"/>
    </row>
    <row r="501" spans="1:13" ht="12.75" customHeight="1" x14ac:dyDescent="0.2">
      <c r="A501" s="114" t="s">
        <v>411</v>
      </c>
      <c r="B501" s="122"/>
      <c r="C501" s="127">
        <v>65684.03</v>
      </c>
      <c r="D501" s="116"/>
      <c r="E501" s="117" t="s">
        <v>412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413</v>
      </c>
      <c r="B502" s="129" t="s">
        <v>414</v>
      </c>
      <c r="C502" s="127">
        <v>6568.4030000000002</v>
      </c>
      <c r="D502" s="116"/>
      <c r="E502" s="117" t="s">
        <v>415</v>
      </c>
      <c r="F502" s="124"/>
      <c r="G502" s="53"/>
      <c r="I502" s="130">
        <v>0.94</v>
      </c>
      <c r="J502" s="91"/>
      <c r="L502" s="54" t="s">
        <v>416</v>
      </c>
      <c r="M502" s="121"/>
    </row>
    <row r="503" spans="1:13" ht="12.75" customHeight="1" x14ac:dyDescent="0.2">
      <c r="A503" s="114" t="s">
        <v>417</v>
      </c>
      <c r="B503" s="122"/>
      <c r="C503" s="131">
        <v>10</v>
      </c>
      <c r="D503" s="122" t="s">
        <v>418</v>
      </c>
      <c r="E503" s="117" t="s">
        <v>419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420</v>
      </c>
      <c r="B504" s="116"/>
      <c r="C504" s="131">
        <v>10</v>
      </c>
      <c r="D504" s="122" t="s">
        <v>418</v>
      </c>
      <c r="E504" s="117" t="s">
        <v>421</v>
      </c>
      <c r="F504" s="124"/>
      <c r="G504" s="80"/>
      <c r="H504" s="53"/>
      <c r="I504" s="135">
        <v>15</v>
      </c>
      <c r="J504" s="120"/>
      <c r="L504" s="54" t="s">
        <v>422</v>
      </c>
      <c r="M504" s="121"/>
    </row>
    <row r="505" spans="1:13" ht="11.25" customHeight="1" x14ac:dyDescent="0.2">
      <c r="A505" s="136" t="s">
        <v>423</v>
      </c>
      <c r="B505" s="122"/>
      <c r="C505" s="119">
        <v>0.75</v>
      </c>
      <c r="D505" s="137"/>
      <c r="E505" s="117" t="s">
        <v>424</v>
      </c>
      <c r="F505" s="80"/>
      <c r="G505" s="80"/>
      <c r="H505" s="53"/>
      <c r="I505" s="138">
        <v>100</v>
      </c>
      <c r="J505" s="134"/>
      <c r="L505" s="54" t="s">
        <v>425</v>
      </c>
      <c r="M505" s="121"/>
    </row>
    <row r="506" spans="1:13" ht="11.25" customHeight="1" x14ac:dyDescent="0.2">
      <c r="A506" s="114" t="s">
        <v>426</v>
      </c>
      <c r="B506" s="122"/>
      <c r="C506" s="139">
        <v>10000</v>
      </c>
      <c r="D506" s="122" t="s">
        <v>425</v>
      </c>
      <c r="E506" s="140" t="s">
        <v>427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428</v>
      </c>
      <c r="B507" s="122"/>
      <c r="C507" s="141">
        <v>2000</v>
      </c>
      <c r="D507" s="122" t="s">
        <v>425</v>
      </c>
      <c r="E507" s="140" t="s">
        <v>429</v>
      </c>
      <c r="F507" s="80"/>
      <c r="G507" s="80"/>
      <c r="H507" s="53"/>
      <c r="I507" s="130">
        <v>3.6</v>
      </c>
      <c r="J507" s="91"/>
      <c r="L507" s="54" t="s">
        <v>416</v>
      </c>
      <c r="M507" s="121"/>
    </row>
    <row r="508" spans="1:13" ht="12.75" customHeight="1" x14ac:dyDescent="0.2">
      <c r="A508" s="142" t="s">
        <v>430</v>
      </c>
      <c r="B508" s="137"/>
      <c r="C508" s="53"/>
      <c r="D508" s="137"/>
      <c r="E508" s="140" t="s">
        <v>431</v>
      </c>
      <c r="F508" s="80"/>
      <c r="G508" s="80"/>
      <c r="H508" s="53"/>
      <c r="I508" s="135">
        <v>0</v>
      </c>
      <c r="J508" s="91"/>
      <c r="L508" s="54" t="s">
        <v>425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432</v>
      </c>
      <c r="B511" s="84"/>
      <c r="C511" s="84"/>
      <c r="D511" s="84"/>
      <c r="E511" s="84"/>
      <c r="F511" s="74" t="s">
        <v>433</v>
      </c>
      <c r="G511" s="84"/>
      <c r="I511" s="74" t="s">
        <v>434</v>
      </c>
      <c r="J511" s="144"/>
      <c r="L511" s="74" t="s">
        <v>435</v>
      </c>
      <c r="M511" s="75"/>
    </row>
    <row r="512" spans="1:13" ht="12.75" customHeight="1" x14ac:dyDescent="0.2">
      <c r="A512" s="136" t="s">
        <v>436</v>
      </c>
      <c r="B512" s="53" t="s">
        <v>437</v>
      </c>
      <c r="C512" s="122" t="s">
        <v>514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439</v>
      </c>
      <c r="B513" s="122" t="s">
        <v>440</v>
      </c>
      <c r="C513" s="148" t="s">
        <v>515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442</v>
      </c>
      <c r="B514" s="53" t="s">
        <v>443</v>
      </c>
      <c r="C514" s="122" t="s">
        <v>515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444</v>
      </c>
      <c r="B515" s="80" t="s">
        <v>445</v>
      </c>
      <c r="C515" s="148" t="s">
        <v>516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447</v>
      </c>
      <c r="B518" s="84"/>
      <c r="C518" s="84"/>
      <c r="D518" s="84"/>
      <c r="E518" s="84"/>
      <c r="F518" s="153" t="s">
        <v>448</v>
      </c>
      <c r="G518" s="82"/>
      <c r="H518" s="83"/>
      <c r="I518" s="74" t="s">
        <v>434</v>
      </c>
      <c r="J518" s="144"/>
      <c r="K518" s="83"/>
      <c r="L518" s="74" t="s">
        <v>435</v>
      </c>
      <c r="M518" s="75"/>
    </row>
    <row r="519" spans="1:13" ht="13.5" customHeight="1" x14ac:dyDescent="0.2">
      <c r="A519" s="88" t="s">
        <v>449</v>
      </c>
      <c r="B519" s="80" t="s">
        <v>450</v>
      </c>
      <c r="C519" s="154" t="s">
        <v>517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452</v>
      </c>
      <c r="B521" s="80" t="s">
        <v>453</v>
      </c>
      <c r="C521" s="154" t="s">
        <v>518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455</v>
      </c>
      <c r="B523" s="53" t="s">
        <v>456</v>
      </c>
      <c r="C523" s="156" t="s">
        <v>471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458</v>
      </c>
      <c r="C525" s="154" t="s">
        <v>459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460</v>
      </c>
      <c r="B529" s="83"/>
      <c r="C529" s="83"/>
      <c r="D529" s="83"/>
      <c r="E529" s="83"/>
      <c r="F529" s="74" t="s">
        <v>461</v>
      </c>
      <c r="G529" s="144"/>
      <c r="I529" s="74" t="s">
        <v>434</v>
      </c>
      <c r="J529" s="56"/>
      <c r="K529" s="169"/>
      <c r="L529" s="74" t="s">
        <v>435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462</v>
      </c>
      <c r="D531" s="170" t="s">
        <v>472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464</v>
      </c>
      <c r="G537" s="144"/>
      <c r="H537" s="83"/>
      <c r="I537" s="74" t="s">
        <v>434</v>
      </c>
      <c r="J537" s="144"/>
      <c r="K537" s="83"/>
      <c r="L537" s="74" t="s">
        <v>435</v>
      </c>
      <c r="M537" s="75"/>
    </row>
    <row r="538" spans="1:13" ht="15.75" customHeight="1" x14ac:dyDescent="0.25">
      <c r="A538" s="180" t="s">
        <v>465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396</v>
      </c>
      <c r="M542" s="75"/>
    </row>
    <row r="543" spans="1:13" ht="12.75" customHeight="1" x14ac:dyDescent="0.2">
      <c r="A543" s="76"/>
      <c r="B543" s="50"/>
      <c r="L543" s="77" t="s">
        <v>397</v>
      </c>
      <c r="M543" s="78"/>
    </row>
    <row r="544" spans="1:13" ht="13.5" customHeight="1" x14ac:dyDescent="0.2">
      <c r="A544" s="55" t="s">
        <v>398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399</v>
      </c>
      <c r="C545" s="82" t="s">
        <v>315</v>
      </c>
      <c r="D545" s="83"/>
      <c r="E545" s="83"/>
      <c r="F545" s="84"/>
      <c r="G545" s="84"/>
      <c r="H545" s="83"/>
      <c r="I545" s="85" t="s">
        <v>400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401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658</v>
      </c>
      <c r="I548" s="80"/>
      <c r="J548" s="53"/>
      <c r="K548" s="102" t="s">
        <v>657</v>
      </c>
      <c r="L548" s="91"/>
      <c r="M548" s="78"/>
    </row>
    <row r="549" spans="1:13" ht="11.25" customHeight="1" thickBot="1" x14ac:dyDescent="0.25">
      <c r="A549" s="103" t="s">
        <v>563</v>
      </c>
      <c r="B549" s="104"/>
      <c r="C549" s="104"/>
      <c r="D549" s="104"/>
      <c r="E549" s="104"/>
      <c r="F549" s="104"/>
      <c r="G549" s="105"/>
      <c r="I549" s="80" t="s">
        <v>402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403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404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405</v>
      </c>
      <c r="B553" s="82"/>
      <c r="C553" s="115">
        <v>11823.13</v>
      </c>
      <c r="D553" s="116"/>
      <c r="E553" s="117" t="s">
        <v>406</v>
      </c>
      <c r="F553" s="118"/>
      <c r="G553" s="53"/>
      <c r="H553" s="53"/>
      <c r="I553" s="119">
        <v>200</v>
      </c>
      <c r="J553" s="120"/>
      <c r="L553" s="54" t="s">
        <v>407</v>
      </c>
      <c r="M553" s="121"/>
    </row>
    <row r="554" spans="1:13" ht="12.75" customHeight="1" x14ac:dyDescent="0.2">
      <c r="A554" s="114" t="s">
        <v>408</v>
      </c>
      <c r="B554" s="122"/>
      <c r="C554" s="123">
        <v>140.12979200000001</v>
      </c>
      <c r="D554" s="116"/>
      <c r="E554" s="117" t="s">
        <v>409</v>
      </c>
      <c r="F554" s="124"/>
      <c r="G554" s="80"/>
      <c r="H554" s="53"/>
      <c r="I554" s="125"/>
      <c r="J554" s="126" t="s">
        <v>500</v>
      </c>
      <c r="M554" s="121"/>
    </row>
    <row r="555" spans="1:13" ht="12.75" customHeight="1" x14ac:dyDescent="0.2">
      <c r="A555" s="114" t="s">
        <v>411</v>
      </c>
      <c r="B555" s="122"/>
      <c r="C555" s="127">
        <v>11683.000207999999</v>
      </c>
      <c r="D555" s="116"/>
      <c r="E555" s="117" t="s">
        <v>412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413</v>
      </c>
      <c r="B556" s="129" t="s">
        <v>414</v>
      </c>
      <c r="C556" s="127">
        <v>1168.3000208000001</v>
      </c>
      <c r="D556" s="116"/>
      <c r="E556" s="117" t="s">
        <v>415</v>
      </c>
      <c r="F556" s="124"/>
      <c r="G556" s="53"/>
      <c r="I556" s="130">
        <v>0.88</v>
      </c>
      <c r="J556" s="91"/>
      <c r="L556" s="54" t="s">
        <v>416</v>
      </c>
      <c r="M556" s="121"/>
    </row>
    <row r="557" spans="1:13" ht="12.75" customHeight="1" x14ac:dyDescent="0.2">
      <c r="A557" s="114" t="s">
        <v>417</v>
      </c>
      <c r="B557" s="122"/>
      <c r="C557" s="131">
        <v>10</v>
      </c>
      <c r="D557" s="122" t="s">
        <v>418</v>
      </c>
      <c r="E557" s="117" t="s">
        <v>419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420</v>
      </c>
      <c r="B558" s="116"/>
      <c r="C558" s="131">
        <v>10</v>
      </c>
      <c r="D558" s="122" t="s">
        <v>418</v>
      </c>
      <c r="E558" s="117" t="s">
        <v>421</v>
      </c>
      <c r="F558" s="124"/>
      <c r="G558" s="80"/>
      <c r="H558" s="53"/>
      <c r="I558" s="135">
        <v>12</v>
      </c>
      <c r="J558" s="120"/>
      <c r="L558" s="54" t="s">
        <v>422</v>
      </c>
      <c r="M558" s="121"/>
    </row>
    <row r="559" spans="1:13" ht="11.25" customHeight="1" x14ac:dyDescent="0.2">
      <c r="A559" s="136" t="s">
        <v>423</v>
      </c>
      <c r="B559" s="122"/>
      <c r="C559" s="119">
        <v>0.75</v>
      </c>
      <c r="D559" s="137"/>
      <c r="E559" s="117" t="s">
        <v>424</v>
      </c>
      <c r="F559" s="80"/>
      <c r="G559" s="80"/>
      <c r="H559" s="53"/>
      <c r="I559" s="138">
        <v>100</v>
      </c>
      <c r="J559" s="134"/>
      <c r="L559" s="54" t="s">
        <v>425</v>
      </c>
      <c r="M559" s="121"/>
    </row>
    <row r="560" spans="1:13" ht="11.25" customHeight="1" x14ac:dyDescent="0.2">
      <c r="A560" s="114" t="s">
        <v>426</v>
      </c>
      <c r="B560" s="122"/>
      <c r="C560" s="139">
        <v>10000</v>
      </c>
      <c r="D560" s="122" t="s">
        <v>425</v>
      </c>
      <c r="E560" s="140" t="s">
        <v>427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428</v>
      </c>
      <c r="B561" s="122"/>
      <c r="C561" s="141">
        <v>2000</v>
      </c>
      <c r="D561" s="122" t="s">
        <v>425</v>
      </c>
      <c r="E561" s="140" t="s">
        <v>429</v>
      </c>
      <c r="F561" s="80"/>
      <c r="G561" s="80"/>
      <c r="H561" s="53"/>
      <c r="I561" s="130">
        <v>3.6</v>
      </c>
      <c r="J561" s="91"/>
      <c r="L561" s="54" t="s">
        <v>416</v>
      </c>
      <c r="M561" s="121"/>
    </row>
    <row r="562" spans="1:13" ht="12.75" customHeight="1" x14ac:dyDescent="0.2">
      <c r="A562" s="142" t="s">
        <v>430</v>
      </c>
      <c r="B562" s="137"/>
      <c r="C562" s="53"/>
      <c r="D562" s="137"/>
      <c r="E562" s="140" t="s">
        <v>431</v>
      </c>
      <c r="F562" s="80"/>
      <c r="G562" s="80"/>
      <c r="H562" s="53"/>
      <c r="I562" s="135">
        <v>2000</v>
      </c>
      <c r="J562" s="91"/>
      <c r="L562" s="54" t="s">
        <v>425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432</v>
      </c>
      <c r="B565" s="84"/>
      <c r="C565" s="84"/>
      <c r="D565" s="84"/>
      <c r="E565" s="84"/>
      <c r="F565" s="74" t="s">
        <v>433</v>
      </c>
      <c r="G565" s="84"/>
      <c r="I565" s="74" t="s">
        <v>434</v>
      </c>
      <c r="J565" s="144"/>
      <c r="L565" s="74" t="s">
        <v>435</v>
      </c>
      <c r="M565" s="75"/>
    </row>
    <row r="566" spans="1:13" ht="12.75" customHeight="1" x14ac:dyDescent="0.2">
      <c r="A566" s="136" t="s">
        <v>436</v>
      </c>
      <c r="B566" s="53" t="s">
        <v>437</v>
      </c>
      <c r="C566" s="122" t="s">
        <v>519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439</v>
      </c>
      <c r="B567" s="122" t="s">
        <v>440</v>
      </c>
      <c r="C567" s="148" t="s">
        <v>520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442</v>
      </c>
      <c r="B568" s="53" t="s">
        <v>443</v>
      </c>
      <c r="C568" s="122" t="s">
        <v>520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444</v>
      </c>
      <c r="B569" s="80" t="s">
        <v>445</v>
      </c>
      <c r="C569" s="148" t="s">
        <v>521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447</v>
      </c>
      <c r="B572" s="84"/>
      <c r="C572" s="84"/>
      <c r="D572" s="84"/>
      <c r="E572" s="84"/>
      <c r="F572" s="153" t="s">
        <v>448</v>
      </c>
      <c r="G572" s="82"/>
      <c r="H572" s="83"/>
      <c r="I572" s="74" t="s">
        <v>434</v>
      </c>
      <c r="J572" s="144"/>
      <c r="K572" s="83"/>
      <c r="L572" s="74" t="s">
        <v>435</v>
      </c>
      <c r="M572" s="75"/>
    </row>
    <row r="573" spans="1:13" ht="13.5" customHeight="1" x14ac:dyDescent="0.2">
      <c r="A573" s="88" t="s">
        <v>449</v>
      </c>
      <c r="B573" s="80" t="s">
        <v>450</v>
      </c>
      <c r="C573" s="154" t="s">
        <v>522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452</v>
      </c>
      <c r="B575" s="80" t="s">
        <v>453</v>
      </c>
      <c r="C575" s="154" t="s">
        <v>523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455</v>
      </c>
      <c r="B577" s="53" t="s">
        <v>456</v>
      </c>
      <c r="C577" s="156" t="s">
        <v>524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458</v>
      </c>
      <c r="C579" s="154" t="s">
        <v>459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460</v>
      </c>
      <c r="B583" s="83"/>
      <c r="C583" s="83"/>
      <c r="D583" s="83"/>
      <c r="E583" s="83"/>
      <c r="F583" s="74" t="s">
        <v>461</v>
      </c>
      <c r="G583" s="144"/>
      <c r="I583" s="74" t="s">
        <v>434</v>
      </c>
      <c r="J583" s="56"/>
      <c r="K583" s="169"/>
      <c r="L583" s="74" t="s">
        <v>435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462</v>
      </c>
      <c r="D585" s="170" t="s">
        <v>472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492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464</v>
      </c>
      <c r="G591" s="144"/>
      <c r="H591" s="83"/>
      <c r="I591" s="74" t="s">
        <v>434</v>
      </c>
      <c r="J591" s="144"/>
      <c r="K591" s="83"/>
      <c r="L591" s="74" t="s">
        <v>435</v>
      </c>
      <c r="M591" s="75"/>
    </row>
    <row r="592" spans="1:13" ht="15.75" customHeight="1" x14ac:dyDescent="0.25">
      <c r="A592" s="180" t="s">
        <v>465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396</v>
      </c>
      <c r="M596" s="75"/>
    </row>
    <row r="597" spans="1:13" ht="12.75" customHeight="1" x14ac:dyDescent="0.2">
      <c r="A597" s="76"/>
      <c r="B597" s="50"/>
      <c r="L597" s="77" t="s">
        <v>397</v>
      </c>
      <c r="M597" s="78"/>
    </row>
    <row r="598" spans="1:13" ht="13.5" customHeight="1" x14ac:dyDescent="0.2">
      <c r="A598" s="55" t="s">
        <v>398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399</v>
      </c>
      <c r="C599" s="82" t="s">
        <v>314</v>
      </c>
      <c r="D599" s="83"/>
      <c r="E599" s="83"/>
      <c r="F599" s="84"/>
      <c r="G599" s="84"/>
      <c r="H599" s="83"/>
      <c r="I599" s="85" t="s">
        <v>400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401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658</v>
      </c>
      <c r="I602" s="80"/>
      <c r="J602" s="53"/>
      <c r="K602" s="102" t="s">
        <v>657</v>
      </c>
      <c r="L602" s="91"/>
      <c r="M602" s="78"/>
    </row>
    <row r="603" spans="1:13" ht="11.25" customHeight="1" thickBot="1" x14ac:dyDescent="0.25">
      <c r="A603" s="103" t="s">
        <v>563</v>
      </c>
      <c r="B603" s="104"/>
      <c r="C603" s="104"/>
      <c r="D603" s="104"/>
      <c r="E603" s="104"/>
      <c r="F603" s="104"/>
      <c r="G603" s="105"/>
      <c r="I603" s="80" t="s">
        <v>402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403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404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405</v>
      </c>
      <c r="B607" s="82"/>
      <c r="C607" s="115">
        <v>1481.83</v>
      </c>
      <c r="D607" s="116"/>
      <c r="E607" s="117" t="s">
        <v>406</v>
      </c>
      <c r="F607" s="118"/>
      <c r="G607" s="53"/>
      <c r="H607" s="53"/>
      <c r="I607" s="119">
        <v>8</v>
      </c>
      <c r="J607" s="120"/>
      <c r="L607" s="54" t="s">
        <v>407</v>
      </c>
      <c r="M607" s="121"/>
    </row>
    <row r="608" spans="1:13" ht="12.75" customHeight="1" x14ac:dyDescent="0.2">
      <c r="A608" s="114" t="s">
        <v>408</v>
      </c>
      <c r="B608" s="122"/>
      <c r="C608" s="123">
        <v>0</v>
      </c>
      <c r="D608" s="116"/>
      <c r="E608" s="117" t="s">
        <v>409</v>
      </c>
      <c r="F608" s="124"/>
      <c r="G608" s="80"/>
      <c r="H608" s="53"/>
      <c r="I608" s="125"/>
      <c r="J608" s="126" t="s">
        <v>500</v>
      </c>
      <c r="M608" s="121"/>
    </row>
    <row r="609" spans="1:13" ht="12.75" customHeight="1" x14ac:dyDescent="0.2">
      <c r="A609" s="114" t="s">
        <v>411</v>
      </c>
      <c r="B609" s="122"/>
      <c r="C609" s="127">
        <v>1481.83</v>
      </c>
      <c r="D609" s="116"/>
      <c r="E609" s="117" t="s">
        <v>412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413</v>
      </c>
      <c r="B610" s="129" t="s">
        <v>414</v>
      </c>
      <c r="C610" s="127">
        <v>148.18299999999999</v>
      </c>
      <c r="D610" s="116"/>
      <c r="E610" s="117" t="s">
        <v>415</v>
      </c>
      <c r="F610" s="124"/>
      <c r="G610" s="53"/>
      <c r="I610" s="130">
        <v>0.88</v>
      </c>
      <c r="J610" s="91"/>
      <c r="L610" s="54" t="s">
        <v>416</v>
      </c>
      <c r="M610" s="121"/>
    </row>
    <row r="611" spans="1:13" ht="12.75" customHeight="1" x14ac:dyDescent="0.2">
      <c r="A611" s="114" t="s">
        <v>417</v>
      </c>
      <c r="B611" s="122"/>
      <c r="C611" s="131">
        <v>10</v>
      </c>
      <c r="D611" s="122" t="s">
        <v>418</v>
      </c>
      <c r="E611" s="117" t="s">
        <v>419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420</v>
      </c>
      <c r="B612" s="116"/>
      <c r="C612" s="131">
        <v>10</v>
      </c>
      <c r="D612" s="122" t="s">
        <v>418</v>
      </c>
      <c r="E612" s="117" t="s">
        <v>421</v>
      </c>
      <c r="F612" s="124"/>
      <c r="G612" s="80"/>
      <c r="H612" s="53"/>
      <c r="I612" s="135">
        <v>3</v>
      </c>
      <c r="J612" s="120"/>
      <c r="L612" s="54" t="s">
        <v>422</v>
      </c>
      <c r="M612" s="121"/>
    </row>
    <row r="613" spans="1:13" ht="11.25" customHeight="1" x14ac:dyDescent="0.2">
      <c r="A613" s="136" t="s">
        <v>423</v>
      </c>
      <c r="B613" s="122"/>
      <c r="C613" s="119">
        <v>0.75</v>
      </c>
      <c r="D613" s="137"/>
      <c r="E613" s="117" t="s">
        <v>424</v>
      </c>
      <c r="F613" s="80"/>
      <c r="G613" s="80"/>
      <c r="H613" s="53"/>
      <c r="I613" s="138">
        <v>100</v>
      </c>
      <c r="J613" s="134"/>
      <c r="L613" s="54" t="s">
        <v>425</v>
      </c>
      <c r="M613" s="121"/>
    </row>
    <row r="614" spans="1:13" ht="11.25" customHeight="1" x14ac:dyDescent="0.2">
      <c r="A614" s="114" t="s">
        <v>426</v>
      </c>
      <c r="B614" s="122"/>
      <c r="C614" s="139">
        <v>6000</v>
      </c>
      <c r="D614" s="122" t="s">
        <v>425</v>
      </c>
      <c r="E614" s="140" t="s">
        <v>427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428</v>
      </c>
      <c r="B615" s="122"/>
      <c r="C615" s="141">
        <v>2000</v>
      </c>
      <c r="D615" s="122" t="s">
        <v>425</v>
      </c>
      <c r="E615" s="140" t="s">
        <v>429</v>
      </c>
      <c r="F615" s="80"/>
      <c r="G615" s="80"/>
      <c r="H615" s="53"/>
      <c r="I615" s="130">
        <v>3.6</v>
      </c>
      <c r="J615" s="91"/>
      <c r="L615" s="54" t="s">
        <v>416</v>
      </c>
      <c r="M615" s="121"/>
    </row>
    <row r="616" spans="1:13" ht="12.75" customHeight="1" x14ac:dyDescent="0.2">
      <c r="A616" s="142" t="s">
        <v>430</v>
      </c>
      <c r="B616" s="137"/>
      <c r="C616" s="53"/>
      <c r="D616" s="137"/>
      <c r="E616" s="140" t="s">
        <v>431</v>
      </c>
      <c r="F616" s="80"/>
      <c r="G616" s="80"/>
      <c r="H616" s="53"/>
      <c r="I616" s="135">
        <v>0</v>
      </c>
      <c r="J616" s="91"/>
      <c r="L616" s="54" t="s">
        <v>425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432</v>
      </c>
      <c r="B619" s="84"/>
      <c r="C619" s="84"/>
      <c r="D619" s="84"/>
      <c r="E619" s="84"/>
      <c r="F619" s="74" t="s">
        <v>433</v>
      </c>
      <c r="G619" s="84"/>
      <c r="I619" s="74" t="s">
        <v>434</v>
      </c>
      <c r="J619" s="144"/>
      <c r="L619" s="74" t="s">
        <v>435</v>
      </c>
      <c r="M619" s="75"/>
    </row>
    <row r="620" spans="1:13" ht="12.75" customHeight="1" x14ac:dyDescent="0.2">
      <c r="A620" s="136" t="s">
        <v>436</v>
      </c>
      <c r="B620" s="53" t="s">
        <v>437</v>
      </c>
      <c r="C620" s="122" t="s">
        <v>525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439</v>
      </c>
      <c r="B621" s="122" t="s">
        <v>440</v>
      </c>
      <c r="C621" s="148" t="s">
        <v>526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442</v>
      </c>
      <c r="B622" s="53" t="s">
        <v>443</v>
      </c>
      <c r="C622" s="122" t="s">
        <v>526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444</v>
      </c>
      <c r="B623" s="80" t="s">
        <v>445</v>
      </c>
      <c r="C623" s="148" t="s">
        <v>527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447</v>
      </c>
      <c r="B626" s="84"/>
      <c r="C626" s="84"/>
      <c r="D626" s="84"/>
      <c r="E626" s="84"/>
      <c r="F626" s="153" t="s">
        <v>448</v>
      </c>
      <c r="G626" s="82"/>
      <c r="H626" s="83"/>
      <c r="I626" s="74" t="s">
        <v>434</v>
      </c>
      <c r="J626" s="144"/>
      <c r="K626" s="83"/>
      <c r="L626" s="74" t="s">
        <v>435</v>
      </c>
      <c r="M626" s="75"/>
    </row>
    <row r="627" spans="1:13" ht="13.5" customHeight="1" x14ac:dyDescent="0.2">
      <c r="A627" s="88" t="s">
        <v>449</v>
      </c>
      <c r="B627" s="80" t="s">
        <v>450</v>
      </c>
      <c r="C627" s="154" t="s">
        <v>528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452</v>
      </c>
      <c r="B629" s="80" t="s">
        <v>453</v>
      </c>
      <c r="C629" s="154" t="s">
        <v>529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455</v>
      </c>
      <c r="B631" s="53" t="s">
        <v>456</v>
      </c>
      <c r="C631" s="156" t="s">
        <v>471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458</v>
      </c>
      <c r="C633" s="154" t="s">
        <v>471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460</v>
      </c>
      <c r="B637" s="83"/>
      <c r="C637" s="83"/>
      <c r="D637" s="83"/>
      <c r="E637" s="83"/>
      <c r="F637" s="74" t="s">
        <v>461</v>
      </c>
      <c r="G637" s="144"/>
      <c r="I637" s="74" t="s">
        <v>434</v>
      </c>
      <c r="J637" s="56"/>
      <c r="K637" s="169"/>
      <c r="L637" s="74" t="s">
        <v>435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462</v>
      </c>
      <c r="D639" s="170" t="s">
        <v>472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464</v>
      </c>
      <c r="G645" s="144"/>
      <c r="H645" s="83"/>
      <c r="I645" s="74" t="s">
        <v>434</v>
      </c>
      <c r="J645" s="144"/>
      <c r="K645" s="83"/>
      <c r="L645" s="74" t="s">
        <v>435</v>
      </c>
      <c r="M645" s="75"/>
    </row>
    <row r="646" spans="1:13" ht="15.75" customHeight="1" x14ac:dyDescent="0.25">
      <c r="A646" s="180" t="s">
        <v>465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+PRESUTO!A6</f>
        <v>2.D.8</v>
      </c>
      <c r="B6" s="363"/>
      <c r="C6" s="364"/>
      <c r="D6" s="10" t="str">
        <f>+PRESUTO!D6</f>
        <v xml:space="preserve">   230 kV - 2C - 1km - ACAR 1024.5, 1 C/F Poste de acero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530</v>
      </c>
      <c r="C9" s="24"/>
      <c r="D9" s="24"/>
      <c r="E9" s="24"/>
      <c r="F9" s="24"/>
      <c r="G9" s="43" t="s">
        <v>206</v>
      </c>
      <c r="H9" s="343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546</v>
      </c>
      <c r="G11" s="2" t="s">
        <v>549</v>
      </c>
      <c r="H11" s="2" t="s">
        <v>618</v>
      </c>
      <c r="I11" s="3" t="s">
        <v>550</v>
      </c>
    </row>
    <row r="12" spans="1:9" ht="15.75" thickTop="1" x14ac:dyDescent="0.25">
      <c r="A12" s="344"/>
      <c r="B12" s="345" t="s">
        <v>8</v>
      </c>
      <c r="C12" s="346" t="s">
        <v>9</v>
      </c>
      <c r="D12" s="347" t="s">
        <v>8</v>
      </c>
      <c r="E12" s="346" t="s">
        <v>10</v>
      </c>
      <c r="F12" s="348">
        <v>8.77</v>
      </c>
      <c r="G12" s="349">
        <v>3</v>
      </c>
      <c r="H12" s="349">
        <v>15</v>
      </c>
      <c r="I12" s="350">
        <v>10.39</v>
      </c>
    </row>
    <row r="13" spans="1:9" x14ac:dyDescent="0.25">
      <c r="A13" s="351"/>
      <c r="B13" s="332" t="s">
        <v>11</v>
      </c>
      <c r="C13" s="333" t="s">
        <v>9</v>
      </c>
      <c r="D13" s="334" t="s">
        <v>12</v>
      </c>
      <c r="E13" s="333" t="s">
        <v>13</v>
      </c>
      <c r="F13" s="352">
        <v>1.18</v>
      </c>
      <c r="G13" s="335">
        <v>0</v>
      </c>
      <c r="H13" s="335">
        <v>0</v>
      </c>
      <c r="I13" s="353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54">
        <v>1.27</v>
      </c>
      <c r="G14" s="192">
        <v>0</v>
      </c>
      <c r="H14" s="192">
        <v>0</v>
      </c>
      <c r="I14" s="35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54">
        <v>8.51</v>
      </c>
      <c r="G15" s="192">
        <v>3</v>
      </c>
      <c r="H15" s="192">
        <v>15</v>
      </c>
      <c r="I15" s="355">
        <v>10.08</v>
      </c>
    </row>
    <row r="16" spans="1:9" x14ac:dyDescent="0.25">
      <c r="A16" s="188"/>
      <c r="B16" s="189" t="s">
        <v>534</v>
      </c>
      <c r="C16" s="191" t="s">
        <v>9</v>
      </c>
      <c r="D16" s="190" t="s">
        <v>535</v>
      </c>
      <c r="E16" s="191" t="s">
        <v>7</v>
      </c>
      <c r="F16" s="354">
        <v>5.21</v>
      </c>
      <c r="G16" s="192">
        <v>3</v>
      </c>
      <c r="H16" s="192">
        <v>0</v>
      </c>
      <c r="I16" s="355">
        <v>5.37</v>
      </c>
    </row>
    <row r="17" spans="1:9" x14ac:dyDescent="0.25">
      <c r="A17" s="188"/>
      <c r="B17" s="189" t="s">
        <v>572</v>
      </c>
      <c r="C17" s="191" t="s">
        <v>9</v>
      </c>
      <c r="D17" s="190" t="s">
        <v>573</v>
      </c>
      <c r="E17" s="191" t="s">
        <v>10</v>
      </c>
      <c r="F17" s="354">
        <v>3.39</v>
      </c>
      <c r="G17" s="192">
        <v>3</v>
      </c>
      <c r="H17" s="192">
        <v>0</v>
      </c>
      <c r="I17" s="355">
        <v>3.49</v>
      </c>
    </row>
    <row r="18" spans="1:9" x14ac:dyDescent="0.25">
      <c r="A18" s="188"/>
      <c r="B18" s="189" t="s">
        <v>576</v>
      </c>
      <c r="C18" s="191" t="s">
        <v>9</v>
      </c>
      <c r="D18" s="190" t="s">
        <v>577</v>
      </c>
      <c r="E18" s="191" t="s">
        <v>10</v>
      </c>
      <c r="F18" s="354">
        <v>3.39</v>
      </c>
      <c r="G18" s="192">
        <v>3</v>
      </c>
      <c r="H18" s="192">
        <v>0</v>
      </c>
      <c r="I18" s="355">
        <v>3.49</v>
      </c>
    </row>
    <row r="19" spans="1:9" x14ac:dyDescent="0.25">
      <c r="A19" s="188"/>
      <c r="B19" s="189" t="s">
        <v>536</v>
      </c>
      <c r="C19" s="191" t="s">
        <v>9</v>
      </c>
      <c r="D19" s="190" t="s">
        <v>537</v>
      </c>
      <c r="E19" s="191" t="s">
        <v>7</v>
      </c>
      <c r="F19" s="354">
        <v>20000</v>
      </c>
      <c r="G19" s="192">
        <v>0</v>
      </c>
      <c r="H19" s="192">
        <v>0</v>
      </c>
      <c r="I19" s="355">
        <v>20000</v>
      </c>
    </row>
    <row r="20" spans="1:9" x14ac:dyDescent="0.25">
      <c r="A20" s="188"/>
      <c r="B20" s="189" t="s">
        <v>538</v>
      </c>
      <c r="C20" s="191" t="s">
        <v>9</v>
      </c>
      <c r="D20" s="190" t="s">
        <v>539</v>
      </c>
      <c r="E20" s="191" t="s">
        <v>7</v>
      </c>
      <c r="F20" s="354">
        <v>12000</v>
      </c>
      <c r="G20" s="192">
        <v>0</v>
      </c>
      <c r="H20" s="192">
        <v>0</v>
      </c>
      <c r="I20" s="355">
        <v>12000</v>
      </c>
    </row>
    <row r="21" spans="1:9" x14ac:dyDescent="0.25">
      <c r="A21" s="188"/>
      <c r="B21" s="189" t="s">
        <v>555</v>
      </c>
      <c r="C21" s="191" t="s">
        <v>9</v>
      </c>
      <c r="D21" s="190" t="s">
        <v>556</v>
      </c>
      <c r="E21" s="191" t="s">
        <v>10</v>
      </c>
      <c r="F21" s="354">
        <v>3.02</v>
      </c>
      <c r="G21" s="192">
        <v>3</v>
      </c>
      <c r="H21" s="192">
        <v>0</v>
      </c>
      <c r="I21" s="355">
        <v>3.11</v>
      </c>
    </row>
    <row r="22" spans="1:9" x14ac:dyDescent="0.25">
      <c r="A22" s="188"/>
      <c r="B22" s="189" t="s">
        <v>557</v>
      </c>
      <c r="C22" s="191" t="s">
        <v>9</v>
      </c>
      <c r="D22" s="190" t="s">
        <v>558</v>
      </c>
      <c r="E22" s="191" t="s">
        <v>10</v>
      </c>
      <c r="F22" s="354">
        <v>3.02</v>
      </c>
      <c r="G22" s="192">
        <v>3</v>
      </c>
      <c r="H22" s="192">
        <v>0</v>
      </c>
      <c r="I22" s="35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54">
        <v>835.5</v>
      </c>
      <c r="G23" s="192">
        <v>0</v>
      </c>
      <c r="H23" s="192">
        <v>0</v>
      </c>
      <c r="I23" s="35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54">
        <v>13.08</v>
      </c>
      <c r="G24" s="192">
        <v>3</v>
      </c>
      <c r="H24" s="192">
        <v>15</v>
      </c>
      <c r="I24" s="35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54">
        <v>3.39</v>
      </c>
      <c r="G25" s="192">
        <v>3</v>
      </c>
      <c r="H25" s="192">
        <v>15</v>
      </c>
      <c r="I25" s="355">
        <v>4.0199999999999996</v>
      </c>
    </row>
    <row r="26" spans="1:9" x14ac:dyDescent="0.25">
      <c r="A26" s="188"/>
      <c r="B26" s="189" t="s">
        <v>597</v>
      </c>
      <c r="C26" s="191" t="s">
        <v>17</v>
      </c>
      <c r="D26" s="190" t="s">
        <v>598</v>
      </c>
      <c r="E26" s="191" t="s">
        <v>10</v>
      </c>
      <c r="F26" s="354">
        <v>4.8099999999999996</v>
      </c>
      <c r="G26" s="192">
        <v>3</v>
      </c>
      <c r="H26" s="192">
        <v>15</v>
      </c>
      <c r="I26" s="355">
        <v>5.7</v>
      </c>
    </row>
    <row r="27" spans="1:9" x14ac:dyDescent="0.25">
      <c r="A27" s="188"/>
      <c r="B27" s="189" t="s">
        <v>599</v>
      </c>
      <c r="C27" s="191" t="s">
        <v>17</v>
      </c>
      <c r="D27" s="190" t="s">
        <v>600</v>
      </c>
      <c r="E27" s="191" t="s">
        <v>10</v>
      </c>
      <c r="F27" s="354">
        <v>4.8099999999999996</v>
      </c>
      <c r="G27" s="192">
        <v>3</v>
      </c>
      <c r="H27" s="192">
        <v>15</v>
      </c>
      <c r="I27" s="355">
        <v>5.7</v>
      </c>
    </row>
    <row r="28" spans="1:9" x14ac:dyDescent="0.25">
      <c r="A28" s="188"/>
      <c r="B28" s="189" t="s">
        <v>601</v>
      </c>
      <c r="C28" s="191" t="s">
        <v>17</v>
      </c>
      <c r="D28" s="190" t="s">
        <v>602</v>
      </c>
      <c r="E28" s="191" t="s">
        <v>10</v>
      </c>
      <c r="F28" s="354">
        <v>4.8099999999999996</v>
      </c>
      <c r="G28" s="192">
        <v>3</v>
      </c>
      <c r="H28" s="192">
        <v>15</v>
      </c>
      <c r="I28" s="355">
        <v>5.7</v>
      </c>
    </row>
    <row r="29" spans="1:9" x14ac:dyDescent="0.25">
      <c r="A29" s="188"/>
      <c r="B29" s="189" t="s">
        <v>603</v>
      </c>
      <c r="C29" s="191" t="s">
        <v>17</v>
      </c>
      <c r="D29" s="190" t="s">
        <v>604</v>
      </c>
      <c r="E29" s="191" t="s">
        <v>10</v>
      </c>
      <c r="F29" s="354">
        <v>4.8099999999999996</v>
      </c>
      <c r="G29" s="192">
        <v>3</v>
      </c>
      <c r="H29" s="192">
        <v>15</v>
      </c>
      <c r="I29" s="35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605</v>
      </c>
      <c r="E30" s="191" t="s">
        <v>10</v>
      </c>
      <c r="F30" s="354">
        <v>3.49</v>
      </c>
      <c r="G30" s="192">
        <v>3</v>
      </c>
      <c r="H30" s="192">
        <v>15</v>
      </c>
      <c r="I30" s="355">
        <v>4.13</v>
      </c>
    </row>
    <row r="31" spans="1:9" x14ac:dyDescent="0.25">
      <c r="A31" s="188"/>
      <c r="B31" s="189" t="s">
        <v>531</v>
      </c>
      <c r="C31" s="191" t="s">
        <v>17</v>
      </c>
      <c r="D31" s="190" t="s">
        <v>606</v>
      </c>
      <c r="E31" s="191" t="s">
        <v>10</v>
      </c>
      <c r="F31" s="354">
        <v>3.49</v>
      </c>
      <c r="G31" s="192">
        <v>3</v>
      </c>
      <c r="H31" s="192">
        <v>15</v>
      </c>
      <c r="I31" s="355">
        <v>4.13</v>
      </c>
    </row>
    <row r="32" spans="1:9" x14ac:dyDescent="0.25">
      <c r="A32" s="188"/>
      <c r="B32" s="189" t="s">
        <v>532</v>
      </c>
      <c r="C32" s="191" t="s">
        <v>17</v>
      </c>
      <c r="D32" s="190" t="s">
        <v>607</v>
      </c>
      <c r="E32" s="191" t="s">
        <v>10</v>
      </c>
      <c r="F32" s="354">
        <v>3.49</v>
      </c>
      <c r="G32" s="192">
        <v>3</v>
      </c>
      <c r="H32" s="192">
        <v>15</v>
      </c>
      <c r="I32" s="355">
        <v>4.13</v>
      </c>
    </row>
    <row r="33" spans="1:9" x14ac:dyDescent="0.25">
      <c r="A33" s="188"/>
      <c r="B33" s="189" t="s">
        <v>533</v>
      </c>
      <c r="C33" s="191" t="s">
        <v>17</v>
      </c>
      <c r="D33" s="190" t="s">
        <v>559</v>
      </c>
      <c r="E33" s="191" t="s">
        <v>10</v>
      </c>
      <c r="F33" s="354">
        <v>3.49</v>
      </c>
      <c r="G33" s="192">
        <v>3</v>
      </c>
      <c r="H33" s="192">
        <v>15</v>
      </c>
      <c r="I33" s="355">
        <v>4.13</v>
      </c>
    </row>
    <row r="34" spans="1:9" x14ac:dyDescent="0.25">
      <c r="A34" s="188"/>
      <c r="B34" s="189" t="s">
        <v>608</v>
      </c>
      <c r="C34" s="191" t="s">
        <v>17</v>
      </c>
      <c r="D34" s="190" t="s">
        <v>609</v>
      </c>
      <c r="E34" s="191" t="s">
        <v>10</v>
      </c>
      <c r="F34" s="354">
        <v>3.49</v>
      </c>
      <c r="G34" s="192">
        <v>3</v>
      </c>
      <c r="H34" s="192">
        <v>15</v>
      </c>
      <c r="I34" s="355">
        <v>4.13</v>
      </c>
    </row>
    <row r="35" spans="1:9" x14ac:dyDescent="0.25">
      <c r="A35" s="188"/>
      <c r="B35" s="189" t="s">
        <v>551</v>
      </c>
      <c r="C35" s="191" t="s">
        <v>17</v>
      </c>
      <c r="D35" s="190" t="s">
        <v>552</v>
      </c>
      <c r="E35" s="191" t="s">
        <v>7</v>
      </c>
      <c r="F35" s="354">
        <v>34.9</v>
      </c>
      <c r="G35" s="192">
        <v>3</v>
      </c>
      <c r="H35" s="192">
        <v>0</v>
      </c>
      <c r="I35" s="355">
        <v>35.950000000000003</v>
      </c>
    </row>
    <row r="36" spans="1:9" x14ac:dyDescent="0.25">
      <c r="A36" s="188"/>
      <c r="B36" s="189" t="s">
        <v>553</v>
      </c>
      <c r="C36" s="191" t="s">
        <v>17</v>
      </c>
      <c r="D36" s="190" t="s">
        <v>554</v>
      </c>
      <c r="E36" s="191" t="s">
        <v>7</v>
      </c>
      <c r="F36" s="354">
        <v>37.32</v>
      </c>
      <c r="G36" s="192">
        <v>3</v>
      </c>
      <c r="H36" s="192">
        <v>0</v>
      </c>
      <c r="I36" s="35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54">
        <v>114.5</v>
      </c>
      <c r="G37" s="192">
        <v>3</v>
      </c>
      <c r="H37" s="192">
        <v>0</v>
      </c>
      <c r="I37" s="35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54">
        <v>366.06</v>
      </c>
      <c r="G38" s="192">
        <v>3</v>
      </c>
      <c r="H38" s="192">
        <v>0</v>
      </c>
      <c r="I38" s="35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54">
        <v>518.9</v>
      </c>
      <c r="G39" s="192">
        <v>3</v>
      </c>
      <c r="H39" s="192">
        <v>0</v>
      </c>
      <c r="I39" s="35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54">
        <v>329.3</v>
      </c>
      <c r="G40" s="192">
        <v>3</v>
      </c>
      <c r="H40" s="192">
        <v>0</v>
      </c>
      <c r="I40" s="355">
        <v>339.18</v>
      </c>
    </row>
    <row r="41" spans="1:9" x14ac:dyDescent="0.25">
      <c r="A41" s="188"/>
      <c r="B41" s="189" t="s">
        <v>540</v>
      </c>
      <c r="C41" s="191" t="s">
        <v>17</v>
      </c>
      <c r="D41" s="190" t="s">
        <v>541</v>
      </c>
      <c r="E41" s="191" t="s">
        <v>7</v>
      </c>
      <c r="F41" s="354">
        <v>361.7</v>
      </c>
      <c r="G41" s="192">
        <v>3</v>
      </c>
      <c r="H41" s="192">
        <v>0</v>
      </c>
      <c r="I41" s="35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54">
        <v>479.91</v>
      </c>
      <c r="G42" s="192">
        <v>3</v>
      </c>
      <c r="H42" s="192">
        <v>0</v>
      </c>
      <c r="I42" s="355">
        <v>494.31</v>
      </c>
    </row>
    <row r="43" spans="1:9" x14ac:dyDescent="0.25">
      <c r="A43" s="188"/>
      <c r="B43" s="189" t="s">
        <v>542</v>
      </c>
      <c r="C43" s="191" t="s">
        <v>17</v>
      </c>
      <c r="D43" s="190" t="s">
        <v>543</v>
      </c>
      <c r="E43" s="191" t="s">
        <v>7</v>
      </c>
      <c r="F43" s="354">
        <v>566.01</v>
      </c>
      <c r="G43" s="192">
        <v>3</v>
      </c>
      <c r="H43" s="192">
        <v>0</v>
      </c>
      <c r="I43" s="35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54">
        <v>0.94</v>
      </c>
      <c r="G44" s="192">
        <v>0</v>
      </c>
      <c r="H44" s="192">
        <v>0</v>
      </c>
      <c r="I44" s="35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54">
        <v>0.88</v>
      </c>
      <c r="G45" s="192">
        <v>0</v>
      </c>
      <c r="H45" s="192">
        <v>0</v>
      </c>
      <c r="I45" s="35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54">
        <v>3.6</v>
      </c>
      <c r="G46" s="192">
        <v>0</v>
      </c>
      <c r="H46" s="192">
        <v>0</v>
      </c>
      <c r="I46" s="35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54">
        <v>833.1</v>
      </c>
      <c r="G47" s="192">
        <v>3</v>
      </c>
      <c r="H47" s="192">
        <v>0</v>
      </c>
      <c r="I47" s="35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54">
        <v>3.55</v>
      </c>
      <c r="G48" s="192">
        <v>3</v>
      </c>
      <c r="H48" s="192">
        <v>0</v>
      </c>
      <c r="I48" s="355">
        <v>3.66</v>
      </c>
    </row>
    <row r="49" spans="1:9" x14ac:dyDescent="0.25">
      <c r="A49" s="188"/>
      <c r="B49" s="189" t="s">
        <v>595</v>
      </c>
      <c r="C49" s="191" t="s">
        <v>5</v>
      </c>
      <c r="D49" s="190" t="s">
        <v>596</v>
      </c>
      <c r="E49" s="191" t="s">
        <v>7</v>
      </c>
      <c r="F49" s="354">
        <v>236.89</v>
      </c>
      <c r="G49" s="192">
        <v>3</v>
      </c>
      <c r="H49" s="192">
        <v>0</v>
      </c>
      <c r="I49" s="35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54">
        <v>22</v>
      </c>
      <c r="G50" s="192">
        <v>3</v>
      </c>
      <c r="H50" s="192">
        <v>0</v>
      </c>
      <c r="I50" s="35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54">
        <v>11.16</v>
      </c>
      <c r="G51" s="192">
        <v>3</v>
      </c>
      <c r="H51" s="192">
        <v>0</v>
      </c>
      <c r="I51" s="35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54">
        <v>127.76</v>
      </c>
      <c r="G52" s="192">
        <v>3</v>
      </c>
      <c r="H52" s="192">
        <v>0</v>
      </c>
      <c r="I52" s="355">
        <v>131.59</v>
      </c>
    </row>
    <row r="53" spans="1:9" ht="27" customHeight="1" x14ac:dyDescent="0.25">
      <c r="A53" s="188"/>
      <c r="B53" s="189" t="s">
        <v>561</v>
      </c>
      <c r="C53" s="191" t="s">
        <v>5</v>
      </c>
      <c r="D53" s="190" t="s">
        <v>65</v>
      </c>
      <c r="E53" s="191" t="s">
        <v>7</v>
      </c>
      <c r="F53" s="354">
        <v>35.76</v>
      </c>
      <c r="G53" s="192">
        <v>3</v>
      </c>
      <c r="H53" s="192">
        <v>0</v>
      </c>
      <c r="I53" s="355">
        <v>36.83</v>
      </c>
    </row>
    <row r="54" spans="1:9" x14ac:dyDescent="0.25">
      <c r="A54" s="356"/>
      <c r="B54" s="189" t="s">
        <v>0</v>
      </c>
      <c r="C54" s="191" t="s">
        <v>1</v>
      </c>
      <c r="D54" s="190" t="s">
        <v>2</v>
      </c>
      <c r="E54" s="191" t="s">
        <v>3</v>
      </c>
      <c r="F54" s="354">
        <v>2.1</v>
      </c>
      <c r="G54" s="192">
        <v>0</v>
      </c>
      <c r="H54" s="192">
        <v>0</v>
      </c>
      <c r="I54" s="35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54">
        <v>10.51</v>
      </c>
      <c r="G55" s="192">
        <v>0</v>
      </c>
      <c r="H55" s="192">
        <v>0</v>
      </c>
      <c r="I55" s="35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344</v>
      </c>
      <c r="E56" s="191" t="s">
        <v>23</v>
      </c>
      <c r="F56" s="354">
        <v>134.54</v>
      </c>
      <c r="G56" s="192">
        <v>0</v>
      </c>
      <c r="H56" s="192">
        <v>0</v>
      </c>
      <c r="I56" s="35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54">
        <v>2.29</v>
      </c>
      <c r="G57" s="192">
        <v>0</v>
      </c>
      <c r="H57" s="192">
        <v>0</v>
      </c>
      <c r="I57" s="35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54">
        <v>10.51</v>
      </c>
      <c r="G58" s="192">
        <v>0</v>
      </c>
      <c r="H58" s="192">
        <v>0</v>
      </c>
      <c r="I58" s="35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54">
        <v>0.63</v>
      </c>
      <c r="G59" s="192">
        <v>0</v>
      </c>
      <c r="H59" s="192">
        <v>0</v>
      </c>
      <c r="I59" s="35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54">
        <v>0.63</v>
      </c>
      <c r="G60" s="192">
        <v>0</v>
      </c>
      <c r="H60" s="192">
        <v>0</v>
      </c>
      <c r="I60" s="35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54">
        <v>0.63</v>
      </c>
      <c r="G61" s="192">
        <v>0</v>
      </c>
      <c r="H61" s="192">
        <v>0</v>
      </c>
      <c r="I61" s="35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54">
        <v>12.87</v>
      </c>
      <c r="G62" s="192">
        <v>0</v>
      </c>
      <c r="H62" s="192">
        <v>0</v>
      </c>
      <c r="I62" s="35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54">
        <v>311.39</v>
      </c>
      <c r="G63" s="192">
        <v>0</v>
      </c>
      <c r="H63" s="192">
        <v>0</v>
      </c>
      <c r="I63" s="35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54">
        <v>295.82</v>
      </c>
      <c r="G64" s="192">
        <v>0</v>
      </c>
      <c r="H64" s="192">
        <v>0</v>
      </c>
      <c r="I64" s="35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54">
        <v>311.39</v>
      </c>
      <c r="G65" s="192">
        <v>0</v>
      </c>
      <c r="H65" s="192">
        <v>0</v>
      </c>
      <c r="I65" s="35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54">
        <v>1182.31</v>
      </c>
      <c r="G66" s="192">
        <v>0</v>
      </c>
      <c r="H66" s="192">
        <v>0</v>
      </c>
      <c r="I66" s="35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54">
        <v>311.39</v>
      </c>
      <c r="G67" s="192">
        <v>0</v>
      </c>
      <c r="H67" s="192">
        <v>0</v>
      </c>
      <c r="I67" s="35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54">
        <v>140.13</v>
      </c>
      <c r="G68" s="192">
        <v>0</v>
      </c>
      <c r="H68" s="192">
        <v>0</v>
      </c>
      <c r="I68" s="35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54">
        <v>31.14</v>
      </c>
      <c r="G69" s="192">
        <v>0</v>
      </c>
      <c r="H69" s="192">
        <v>0</v>
      </c>
      <c r="I69" s="35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54">
        <v>7626.4</v>
      </c>
      <c r="G70" s="192">
        <v>0</v>
      </c>
      <c r="H70" s="192">
        <v>0</v>
      </c>
      <c r="I70" s="355">
        <v>7626.4</v>
      </c>
    </row>
    <row r="71" spans="1:9" ht="15.75" thickBot="1" x14ac:dyDescent="0.3">
      <c r="A71" s="357"/>
      <c r="B71" s="340"/>
      <c r="C71" s="340"/>
      <c r="D71" s="340"/>
      <c r="E71" s="340"/>
      <c r="F71" s="358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2.D.8</v>
      </c>
      <c r="B6" s="363"/>
      <c r="C6" s="364"/>
      <c r="D6" s="10" t="str">
        <f>+PRESUTO!D6</f>
        <v xml:space="preserve">   230 kV - 2C - 1km - ACAR 1024.5,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392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395</v>
      </c>
      <c r="G11" s="2" t="s">
        <v>393</v>
      </c>
      <c r="H11" s="3" t="s">
        <v>394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2018-09-08T19:02:16Z</cp:lastPrinted>
  <dcterms:created xsi:type="dcterms:W3CDTF">2018-08-18T17:51:07Z</dcterms:created>
  <dcterms:modified xsi:type="dcterms:W3CDTF">2018-10-05T01:47:46Z</dcterms:modified>
</cp:coreProperties>
</file>